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320" windowHeight="12120"/>
  </bookViews>
  <sheets>
    <sheet name="SUCCESS CHART" sheetId="1" r:id="rId1"/>
    <sheet name="GRAPH" sheetId="4" r:id="rId2"/>
    <sheet name="USER INFORMATION" sheetId="2" r:id="rId3"/>
    <sheet name="HELP BMI CATEGORY" sheetId="5" r:id="rId4"/>
    <sheet name="COPYRIGHT" sheetId="3" r:id="rId5"/>
  </sheets>
  <definedNames>
    <definedName name="_xlnm.Print_Area" localSheetId="0">'SUCCESS CHART'!$C$4:$P$73</definedName>
  </definedNames>
  <calcPr calcId="125725"/>
</workbook>
</file>

<file path=xl/calcChain.xml><?xml version="1.0" encoding="utf-8"?>
<calcChain xmlns="http://schemas.openxmlformats.org/spreadsheetml/2006/main">
  <c r="I71" i="1"/>
  <c r="O71"/>
  <c r="P7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31"/>
  <c r="O31"/>
  <c r="P31"/>
  <c r="I30"/>
  <c r="O39"/>
  <c r="P39"/>
  <c r="O47"/>
  <c r="P47"/>
  <c r="O55"/>
  <c r="P55"/>
  <c r="O63"/>
  <c r="P63"/>
  <c r="O33"/>
  <c r="P33"/>
  <c r="O34"/>
  <c r="P34"/>
  <c r="O37"/>
  <c r="P37"/>
  <c r="O38"/>
  <c r="P38"/>
  <c r="O41"/>
  <c r="P41"/>
  <c r="O42"/>
  <c r="P42"/>
  <c r="O45"/>
  <c r="P45"/>
  <c r="O46"/>
  <c r="P46"/>
  <c r="O49"/>
  <c r="P49"/>
  <c r="O50"/>
  <c r="P50"/>
  <c r="O53"/>
  <c r="P53"/>
  <c r="O54"/>
  <c r="P54"/>
  <c r="O57"/>
  <c r="P57"/>
  <c r="O58"/>
  <c r="P58"/>
  <c r="O61"/>
  <c r="P61"/>
  <c r="O62"/>
  <c r="P62"/>
  <c r="O65"/>
  <c r="P65"/>
  <c r="O66"/>
  <c r="P66"/>
  <c r="O69"/>
  <c r="P69"/>
  <c r="O70"/>
  <c r="P70"/>
  <c r="I22"/>
  <c r="I23"/>
  <c r="O23"/>
  <c r="P23"/>
  <c r="I24"/>
  <c r="I25"/>
  <c r="I26"/>
  <c r="I27"/>
  <c r="O27"/>
  <c r="P27"/>
  <c r="I28"/>
  <c r="I29"/>
  <c r="O29"/>
  <c r="P29"/>
  <c r="I21"/>
  <c r="I20"/>
  <c r="O28"/>
  <c r="P28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21"/>
  <c r="J12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21"/>
  <c r="L22"/>
  <c r="L23"/>
  <c r="J23"/>
  <c r="L24"/>
  <c r="L25"/>
  <c r="J25"/>
  <c r="L26"/>
  <c r="J26"/>
  <c r="L27"/>
  <c r="L28"/>
  <c r="L29"/>
  <c r="L30"/>
  <c r="L31"/>
  <c r="J31"/>
  <c r="L32"/>
  <c r="J32"/>
  <c r="L33"/>
  <c r="L34"/>
  <c r="L35"/>
  <c r="L36"/>
  <c r="L37"/>
  <c r="J37"/>
  <c r="L38"/>
  <c r="L39"/>
  <c r="L40"/>
  <c r="L41"/>
  <c r="L42"/>
  <c r="L43"/>
  <c r="J43"/>
  <c r="L44"/>
  <c r="L45"/>
  <c r="L46"/>
  <c r="L47"/>
  <c r="L48"/>
  <c r="L49"/>
  <c r="J49"/>
  <c r="L50"/>
  <c r="L51"/>
  <c r="L52"/>
  <c r="L53"/>
  <c r="L54"/>
  <c r="L55"/>
  <c r="J55"/>
  <c r="L56"/>
  <c r="L57"/>
  <c r="L58"/>
  <c r="L59"/>
  <c r="L60"/>
  <c r="L61"/>
  <c r="J61"/>
  <c r="L62"/>
  <c r="L63"/>
  <c r="L64"/>
  <c r="L65"/>
  <c r="L66"/>
  <c r="L67"/>
  <c r="J67"/>
  <c r="L68"/>
  <c r="L69"/>
  <c r="L70"/>
  <c r="L71"/>
  <c r="L21"/>
  <c r="J10"/>
  <c r="J15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1"/>
  <c r="O22"/>
  <c r="P22"/>
  <c r="O30"/>
  <c r="P30"/>
  <c r="O32"/>
  <c r="P32"/>
  <c r="O35"/>
  <c r="P35"/>
  <c r="O36"/>
  <c r="P36"/>
  <c r="O40"/>
  <c r="P40"/>
  <c r="O43"/>
  <c r="P43"/>
  <c r="O44"/>
  <c r="P44"/>
  <c r="O48"/>
  <c r="P48"/>
  <c r="O51"/>
  <c r="P51"/>
  <c r="O52"/>
  <c r="P52"/>
  <c r="O56"/>
  <c r="P56"/>
  <c r="O59"/>
  <c r="P59"/>
  <c r="O60"/>
  <c r="P60"/>
  <c r="O64"/>
  <c r="P64"/>
  <c r="O67"/>
  <c r="P67"/>
  <c r="O68"/>
  <c r="P68"/>
  <c r="J30"/>
  <c r="J33"/>
  <c r="J34"/>
  <c r="J35"/>
  <c r="J38"/>
  <c r="J39"/>
  <c r="J40"/>
  <c r="J41"/>
  <c r="J42"/>
  <c r="J44"/>
  <c r="J45"/>
  <c r="J46"/>
  <c r="J47"/>
  <c r="J48"/>
  <c r="J50"/>
  <c r="J51"/>
  <c r="J52"/>
  <c r="J53"/>
  <c r="J54"/>
  <c r="J56"/>
  <c r="J57"/>
  <c r="J58"/>
  <c r="J59"/>
  <c r="J60"/>
  <c r="J62"/>
  <c r="J63"/>
  <c r="J64"/>
  <c r="J65"/>
  <c r="J66"/>
  <c r="J68"/>
  <c r="J69"/>
  <c r="J70"/>
  <c r="J71"/>
  <c r="J11"/>
  <c r="J21"/>
  <c r="E15"/>
  <c r="K20"/>
  <c r="J36"/>
  <c r="J28"/>
  <c r="J24"/>
  <c r="J29"/>
  <c r="J27"/>
  <c r="J22"/>
  <c r="J14"/>
  <c r="O26"/>
  <c r="P26"/>
  <c r="O24"/>
  <c r="P24"/>
  <c r="O25"/>
  <c r="P25"/>
  <c r="E16"/>
  <c r="J13"/>
  <c r="O21"/>
  <c r="P21"/>
</calcChain>
</file>

<file path=xl/sharedStrings.xml><?xml version="1.0" encoding="utf-8"?>
<sst xmlns="http://schemas.openxmlformats.org/spreadsheetml/2006/main" count="173" uniqueCount="158">
  <si>
    <t>kg</t>
  </si>
  <si>
    <t>BMI</t>
  </si>
  <si>
    <t>cm</t>
  </si>
  <si>
    <t>Presented by sdhp.ch - Software that bytes.</t>
  </si>
  <si>
    <t>x</t>
  </si>
  <si>
    <t>COPYRIGHT</t>
  </si>
  <si>
    <t>sdhp.ch</t>
  </si>
  <si>
    <t>Münchbrunnenstrasse 4</t>
  </si>
  <si>
    <t>CH 8240 Thayngen</t>
  </si>
  <si>
    <t>Schweiz</t>
  </si>
  <si>
    <t>%</t>
  </si>
  <si>
    <t>BMI (kg/m²)</t>
  </si>
  <si>
    <t>  </t>
  </si>
  <si>
    <t>GRAPH</t>
  </si>
  <si>
    <t>VISUAL SUCCESS GRAPH</t>
  </si>
  <si>
    <t>A plateau phase, a period of no weight change is normal during your weight loss program.</t>
  </si>
  <si>
    <t>The body sometimes needs a break from burning fat. Do not be discouraged by this!</t>
  </si>
  <si>
    <t>However, this should not be longer than 3 weeks. If longer, reread chapter "Breaking through the Plateau" in the book “The Slow Carb Diet”.</t>
  </si>
  <si>
    <t>First name</t>
  </si>
  <si>
    <t>Surname</t>
  </si>
  <si>
    <t>Your desired weight:</t>
  </si>
  <si>
    <t>Total weight to loose:</t>
  </si>
  <si>
    <t>Remaining weight to loose</t>
  </si>
  <si>
    <t>Time line</t>
  </si>
  <si>
    <t>Start values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</si>
  <si>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</si>
  <si>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</si>
  <si>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</si>
  <si>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</si>
  <si>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</si>
  <si>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</si>
  <si>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</si>
  <si>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</si>
  <si>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</si>
  <si>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</si>
  <si>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</si>
  <si>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</si>
  <si>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</si>
  <si>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</si>
  <si>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</si>
  <si>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</si>
  <si>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</si>
  <si>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</si>
  <si>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</si>
  <si>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</si>
  <si>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</si>
  <si>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</si>
  <si>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</si>
  <si>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</si>
  <si>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</si>
  <si>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</si>
  <si>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</si>
  <si>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</si>
  <si>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</si>
  <si>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</si>
  <si>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</si>
  <si>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</si>
  <si>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</si>
  <si>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</si>
  <si>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</si>
  <si>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</si>
  <si>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</si>
  <si>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</si>
  <si>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</si>
  <si>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</si>
  <si>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</si>
  <si>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</si>
  <si>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</si>
  <si>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</si>
  <si>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</si>
  <si>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</si>
  <si>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</si>
  <si>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</si>
  <si>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</si>
  <si>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</si>
  <si>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</si>
  <si>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Weight</t>
  </si>
  <si>
    <t>Weight (kg)</t>
  </si>
  <si>
    <t>Insert your data below</t>
  </si>
  <si>
    <t>1st m. p.</t>
  </si>
  <si>
    <t>2nd m. p.</t>
  </si>
  <si>
    <t>3rd m. p.</t>
  </si>
  <si>
    <t>Date of birth</t>
  </si>
  <si>
    <t>Height</t>
  </si>
  <si>
    <t>MARY</t>
  </si>
  <si>
    <t>SMITH</t>
  </si>
  <si>
    <t>female</t>
  </si>
  <si>
    <t>Legend:</t>
  </si>
  <si>
    <t>Your data input</t>
  </si>
  <si>
    <t>We calculate (Do NOT type here!)</t>
  </si>
  <si>
    <t>OFFLINE-SUCCESS CHART</t>
  </si>
  <si>
    <t>1st m. p. (cm)</t>
  </si>
  <si>
    <t>2nd m. p. (cm)</t>
  </si>
  <si>
    <t>3rd m. p. (cm)</t>
  </si>
  <si>
    <t>3rd m. p.  (cm)</t>
  </si>
  <si>
    <t>Aim %</t>
  </si>
  <si>
    <t>Success %</t>
  </si>
  <si>
    <t>Total loss (cm)</t>
  </si>
  <si>
    <t>Difference week to week</t>
  </si>
  <si>
    <t>Calculated values</t>
  </si>
  <si>
    <t>Your success: Difference since start</t>
  </si>
  <si>
    <t>GOOD</t>
  </si>
  <si>
    <t>INPUT FIELD</t>
  </si>
  <si>
    <t>BAD:)</t>
  </si>
  <si>
    <t>CALCULATION FIELD</t>
  </si>
  <si>
    <t>User Information</t>
  </si>
  <si>
    <t>Hello! We are delighted that you wish to work with our software.</t>
  </si>
  <si>
    <t>We have thoroughly tested it and everything should work well.</t>
  </si>
  <si>
    <t>To ensure that it remains stable, you should observe one rule:</t>
  </si>
  <si>
    <t>The table has some complicated formulas in the calculation fields.</t>
  </si>
  <si>
    <t xml:space="preserve">If you accidently overwrite them, further values will not be correctly calculated. </t>
  </si>
  <si>
    <t>So that this does not occur only fill in the colour fields as shown in the graph legend.</t>
  </si>
  <si>
    <t>Insert your values only in the fields that are colour marked shown in the graph legend!</t>
  </si>
  <si>
    <t xml:space="preserve">Please understand that this is free software and no support is provided. We are happy to answer </t>
  </si>
  <si>
    <t>A request</t>
  </si>
  <si>
    <t>We built the software so that it would be used by as many people as possible.</t>
  </si>
  <si>
    <t>Therefore share the DOWNLOAD link as often as you like, so that others can use it.</t>
  </si>
  <si>
    <t>TIP</t>
  </si>
  <si>
    <t>Before you begin, copy the software program to another folder on your hard disk.</t>
  </si>
  <si>
    <t>Then if ever something goes wrong, you can revert to a "healthy" copy.</t>
  </si>
  <si>
    <t>BMI? What is it?</t>
  </si>
  <si>
    <t>Here you can find more information about BMI:</t>
  </si>
  <si>
    <t>http://en.wikipedia.org/wiki/Body-mass-index</t>
  </si>
  <si>
    <t>Depending on the results you will find yourselve in one of the following categories:</t>
  </si>
  <si>
    <t>Very severely underweight</t>
  </si>
  <si>
    <t>less than 15</t>
  </si>
  <si>
    <t>Severely underweight</t>
  </si>
  <si>
    <t>from 15.0 to 16.0</t>
  </si>
  <si>
    <t>Underweight</t>
  </si>
  <si>
    <t>from 16.0 to 18.5</t>
  </si>
  <si>
    <t>Normal (healthy weight)</t>
  </si>
  <si>
    <t>from 18.5 to 25</t>
  </si>
  <si>
    <t>Overweight</t>
  </si>
  <si>
    <t>from 25 to 30</t>
  </si>
  <si>
    <t>Obese Class I (Moderately obese)</t>
  </si>
  <si>
    <t>from 30 to 35</t>
  </si>
  <si>
    <t>Obese Class II (Severely obese)</t>
  </si>
  <si>
    <t>from 35 to 40</t>
  </si>
  <si>
    <t>Obese Class III (Very severely obese)</t>
  </si>
  <si>
    <t>over 40</t>
  </si>
  <si>
    <t>This software was written by</t>
  </si>
  <si>
    <t>LICENSE</t>
  </si>
  <si>
    <t>Use of this software is FREE.</t>
  </si>
  <si>
    <t>The license agreement is under the GNU GENERAL PUBLIC LICENSE, for more information read here:</t>
  </si>
  <si>
    <t>http://www.gnu.org/licenses/gpl.html</t>
  </si>
  <si>
    <t>DONATIONS</t>
  </si>
  <si>
    <t xml:space="preserve">Of course we are happy, if you want to send us a donation., If you appreciate this program and the work undertaken to produce it. </t>
  </si>
  <si>
    <t>we'll send you a paypal link.</t>
  </si>
  <si>
    <t>This Copyright notice may not be removed when redistributed to third parties.</t>
  </si>
  <si>
    <t>Thank you for using it for fairly.</t>
  </si>
  <si>
    <t>OTHERS</t>
  </si>
  <si>
    <t>OFFLINE-SUCCESS CHART BY SDHP.CH NEW MEDIA SWITZERLAND - ALL RIGHTS RESERVED!</t>
  </si>
  <si>
    <t>Version 1.0 -08.02.2013</t>
  </si>
  <si>
    <t>Gender</t>
  </si>
  <si>
    <t>questions about the tool under sales@sdhp.ch - but there is obligation for us to do so.</t>
  </si>
  <si>
    <t>Commercial use is excluded, if you have commercial interest, write to sales@sdhp.ch</t>
  </si>
  <si>
    <t>Please email us a short message to the following address: sales@sdhp.ch with the subject "Donation Success Chart"</t>
  </si>
  <si>
    <t>We are happy to take requests for programming custom software of any kind under sales@sdhp.ch</t>
  </si>
</sst>
</file>

<file path=xl/styles.xml><?xml version="1.0" encoding="utf-8"?>
<styleSheet xmlns="http://schemas.openxmlformats.org/spreadsheetml/2006/main">
  <numFmts count="2">
    <numFmt numFmtId="172" formatCode="0.00;[Red]0.00"/>
    <numFmt numFmtId="173" formatCode="0.0;[Red]0.0"/>
  </numFmts>
  <fonts count="3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6"/>
      <color indexed="9"/>
      <name val="Impact"/>
      <family val="2"/>
    </font>
    <font>
      <sz val="16"/>
      <color indexed="36"/>
      <name val="Impact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30"/>
      <name val="Calibri"/>
      <family val="2"/>
    </font>
    <font>
      <sz val="11"/>
      <color indexed="55"/>
      <name val="Calibri"/>
      <family val="2"/>
    </font>
    <font>
      <sz val="14"/>
      <color indexed="63"/>
      <name val="Calibri"/>
      <family val="2"/>
    </font>
    <font>
      <b/>
      <sz val="14"/>
      <color indexed="63"/>
      <name val="Calibri"/>
      <family val="2"/>
    </font>
    <font>
      <b/>
      <sz val="16"/>
      <color indexed="63"/>
      <name val="Calibri"/>
      <family val="2"/>
    </font>
    <font>
      <i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23"/>
      <name val="Calibri"/>
      <family val="2"/>
    </font>
    <font>
      <sz val="28"/>
      <color indexed="57"/>
      <name val="Impact"/>
      <family val="2"/>
    </font>
    <font>
      <sz val="28"/>
      <color indexed="57"/>
      <name val="Impact"/>
      <family val="2"/>
    </font>
    <font>
      <b/>
      <sz val="14"/>
      <color indexed="57"/>
      <name val="Calibri"/>
      <family val="2"/>
    </font>
    <font>
      <b/>
      <sz val="16"/>
      <color indexed="57"/>
      <name val="Calibri"/>
      <family val="2"/>
    </font>
    <font>
      <sz val="14"/>
      <color indexed="57"/>
      <name val="Calibri"/>
      <family val="2"/>
    </font>
    <font>
      <u/>
      <sz val="11"/>
      <color indexed="57"/>
      <name val="Calibri"/>
      <family val="2"/>
    </font>
    <font>
      <b/>
      <sz val="11"/>
      <color indexed="57"/>
      <name val="Calibri"/>
      <family val="2"/>
    </font>
    <font>
      <sz val="11"/>
      <color indexed="57"/>
      <name val="Calibri"/>
      <family val="2"/>
    </font>
    <font>
      <sz val="10"/>
      <color indexed="57"/>
      <name val="Calibri"/>
      <family val="2"/>
    </font>
    <font>
      <b/>
      <sz val="12"/>
      <color indexed="57"/>
      <name val="Calibri"/>
      <family val="2"/>
    </font>
    <font>
      <sz val="12"/>
      <color indexed="57"/>
      <name val="Calibri"/>
      <family val="2"/>
    </font>
    <font>
      <sz val="11"/>
      <color indexed="57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 tint="0.249977111117893"/>
      <name val="Impact"/>
      <family val="2"/>
    </font>
    <font>
      <sz val="11"/>
      <color rgb="FFC00000"/>
      <name val="Calibri"/>
      <family val="2"/>
      <scheme val="minor"/>
    </font>
    <font>
      <sz val="28"/>
      <color theme="6" tint="-0.499984740745262"/>
      <name val="Impac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Border="1"/>
    <xf numFmtId="0" fontId="6" fillId="2" borderId="0" xfId="0" applyFont="1" applyFill="1" applyBorder="1"/>
    <xf numFmtId="172" fontId="9" fillId="2" borderId="0" xfId="0" applyNumberFormat="1" applyFont="1" applyFill="1" applyBorder="1" applyAlignment="1">
      <alignment horizontal="right" indent="1"/>
    </xf>
    <xf numFmtId="0" fontId="29" fillId="0" borderId="0" xfId="1"/>
    <xf numFmtId="0" fontId="13" fillId="2" borderId="0" xfId="0" applyFont="1" applyFill="1"/>
    <xf numFmtId="0" fontId="14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7" fillId="3" borderId="5" xfId="0" applyFont="1" applyFill="1" applyBorder="1"/>
    <xf numFmtId="0" fontId="17" fillId="3" borderId="6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172" fontId="18" fillId="3" borderId="1" xfId="0" applyNumberFormat="1" applyFont="1" applyFill="1" applyBorder="1" applyAlignment="1">
      <alignment horizontal="center"/>
    </xf>
    <xf numFmtId="0" fontId="19" fillId="3" borderId="9" xfId="0" applyFont="1" applyFill="1" applyBorder="1"/>
    <xf numFmtId="0" fontId="17" fillId="3" borderId="10" xfId="0" applyFont="1" applyFill="1" applyBorder="1"/>
    <xf numFmtId="0" fontId="17" fillId="3" borderId="11" xfId="0" applyFont="1" applyFill="1" applyBorder="1"/>
    <xf numFmtId="0" fontId="19" fillId="3" borderId="12" xfId="0" applyFont="1" applyFill="1" applyBorder="1"/>
    <xf numFmtId="0" fontId="17" fillId="3" borderId="9" xfId="0" applyFont="1" applyFill="1" applyBorder="1"/>
    <xf numFmtId="0" fontId="17" fillId="3" borderId="8" xfId="0" applyFont="1" applyFill="1" applyBorder="1"/>
    <xf numFmtId="0" fontId="19" fillId="3" borderId="13" xfId="0" applyFont="1" applyFill="1" applyBorder="1"/>
    <xf numFmtId="0" fontId="20" fillId="3" borderId="1" xfId="1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0" fontId="21" fillId="3" borderId="18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3" fillId="3" borderId="19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173" fontId="10" fillId="4" borderId="1" xfId="0" applyNumberFormat="1" applyFont="1" applyFill="1" applyBorder="1" applyAlignment="1">
      <alignment horizontal="center"/>
    </xf>
    <xf numFmtId="172" fontId="11" fillId="4" borderId="20" xfId="0" applyNumberFormat="1" applyFont="1" applyFill="1" applyBorder="1" applyAlignment="1">
      <alignment horizontal="center"/>
    </xf>
    <xf numFmtId="172" fontId="9" fillId="4" borderId="21" xfId="0" applyNumberFormat="1" applyFont="1" applyFill="1" applyBorder="1" applyAlignment="1">
      <alignment horizontal="center"/>
    </xf>
    <xf numFmtId="172" fontId="9" fillId="4" borderId="22" xfId="0" applyNumberFormat="1" applyFont="1" applyFill="1" applyBorder="1" applyAlignment="1">
      <alignment horizontal="center"/>
    </xf>
    <xf numFmtId="0" fontId="0" fillId="4" borderId="1" xfId="0" applyFill="1" applyBorder="1"/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173" fontId="6" fillId="4" borderId="25" xfId="0" applyNumberFormat="1" applyFont="1" applyFill="1" applyBorder="1" applyAlignment="1">
      <alignment horizontal="center"/>
    </xf>
    <xf numFmtId="173" fontId="6" fillId="4" borderId="26" xfId="0" applyNumberFormat="1" applyFont="1" applyFill="1" applyBorder="1" applyAlignment="1">
      <alignment horizontal="center"/>
    </xf>
    <xf numFmtId="173" fontId="6" fillId="4" borderId="27" xfId="0" applyNumberFormat="1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2" fontId="6" fillId="4" borderId="29" xfId="2" applyNumberFormat="1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173" fontId="6" fillId="4" borderId="28" xfId="0" applyNumberFormat="1" applyFont="1" applyFill="1" applyBorder="1" applyAlignment="1">
      <alignment horizontal="center"/>
    </xf>
    <xf numFmtId="173" fontId="6" fillId="4" borderId="29" xfId="0" applyNumberFormat="1" applyFont="1" applyFill="1" applyBorder="1" applyAlignment="1">
      <alignment horizontal="center"/>
    </xf>
    <xf numFmtId="173" fontId="6" fillId="4" borderId="30" xfId="0" applyNumberFormat="1" applyFont="1" applyFill="1" applyBorder="1" applyAlignment="1">
      <alignment horizontal="center"/>
    </xf>
    <xf numFmtId="2" fontId="6" fillId="4" borderId="31" xfId="2" applyNumberFormat="1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173" fontId="6" fillId="4" borderId="33" xfId="0" applyNumberFormat="1" applyFont="1" applyFill="1" applyBorder="1" applyAlignment="1">
      <alignment horizontal="center"/>
    </xf>
    <xf numFmtId="173" fontId="6" fillId="4" borderId="34" xfId="0" applyNumberFormat="1" applyFont="1" applyFill="1" applyBorder="1" applyAlignment="1">
      <alignment horizontal="center"/>
    </xf>
    <xf numFmtId="173" fontId="6" fillId="4" borderId="35" xfId="0" applyNumberFormat="1" applyFont="1" applyFill="1" applyBorder="1" applyAlignment="1">
      <alignment horizontal="center"/>
    </xf>
    <xf numFmtId="2" fontId="6" fillId="4" borderId="26" xfId="2" applyNumberFormat="1" applyFont="1" applyFill="1" applyBorder="1" applyAlignment="1">
      <alignment horizontal="center"/>
    </xf>
    <xf numFmtId="173" fontId="6" fillId="4" borderId="36" xfId="0" applyNumberFormat="1" applyFont="1" applyFill="1" applyBorder="1" applyAlignment="1">
      <alignment horizontal="center"/>
    </xf>
    <xf numFmtId="173" fontId="6" fillId="4" borderId="37" xfId="0" applyNumberFormat="1" applyFont="1" applyFill="1" applyBorder="1" applyAlignment="1">
      <alignment horizontal="center"/>
    </xf>
    <xf numFmtId="173" fontId="6" fillId="4" borderId="38" xfId="0" applyNumberFormat="1" applyFont="1" applyFill="1" applyBorder="1" applyAlignment="1">
      <alignment horizontal="center"/>
    </xf>
    <xf numFmtId="2" fontId="6" fillId="4" borderId="34" xfId="2" applyNumberFormat="1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7" fillId="5" borderId="1" xfId="0" applyFont="1" applyFill="1" applyBorder="1"/>
    <xf numFmtId="0" fontId="7" fillId="5" borderId="2" xfId="0" applyFont="1" applyFill="1" applyBorder="1"/>
    <xf numFmtId="14" fontId="7" fillId="5" borderId="23" xfId="0" applyNumberFormat="1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0" fillId="5" borderId="1" xfId="0" applyFill="1" applyBorder="1"/>
    <xf numFmtId="0" fontId="7" fillId="5" borderId="1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/>
    <xf numFmtId="0" fontId="0" fillId="0" borderId="0" xfId="0"/>
    <xf numFmtId="0" fontId="0" fillId="6" borderId="0" xfId="0" applyFill="1"/>
    <xf numFmtId="0" fontId="30" fillId="6" borderId="0" xfId="0" applyFont="1" applyFill="1"/>
    <xf numFmtId="0" fontId="31" fillId="6" borderId="0" xfId="0" applyFont="1" applyFill="1"/>
    <xf numFmtId="0" fontId="32" fillId="6" borderId="0" xfId="0" applyFont="1" applyFill="1"/>
    <xf numFmtId="0" fontId="0" fillId="0" borderId="0" xfId="0"/>
    <xf numFmtId="0" fontId="0" fillId="6" borderId="0" xfId="0" applyFill="1"/>
    <xf numFmtId="0" fontId="28" fillId="6" borderId="0" xfId="0" applyFont="1" applyFill="1"/>
    <xf numFmtId="0" fontId="29" fillId="0" borderId="0" xfId="1"/>
    <xf numFmtId="0" fontId="32" fillId="6" borderId="0" xfId="0" applyFont="1" applyFill="1"/>
    <xf numFmtId="0" fontId="0" fillId="0" borderId="0" xfId="0" applyAlignment="1">
      <alignment wrapText="1"/>
    </xf>
    <xf numFmtId="0" fontId="0" fillId="6" borderId="0" xfId="0" applyFill="1"/>
    <xf numFmtId="0" fontId="33" fillId="6" borderId="0" xfId="0" applyFont="1" applyFill="1"/>
    <xf numFmtId="0" fontId="34" fillId="6" borderId="0" xfId="0" applyFont="1" applyFill="1"/>
    <xf numFmtId="0" fontId="29" fillId="0" borderId="0" xfId="1"/>
    <xf numFmtId="0" fontId="31" fillId="6" borderId="0" xfId="0" applyFont="1" applyFill="1"/>
    <xf numFmtId="0" fontId="35" fillId="6" borderId="0" xfId="0" applyFont="1" applyFill="1"/>
    <xf numFmtId="0" fontId="32" fillId="6" borderId="0" xfId="0" applyFont="1" applyFill="1"/>
    <xf numFmtId="0" fontId="24" fillId="3" borderId="8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3" borderId="45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</cellXfs>
  <cellStyles count="4">
    <cellStyle name="Hyperlink" xfId="1" builtinId="8"/>
    <cellStyle name="Prozent" xfId="2" builtinId="5"/>
    <cellStyle name="Prozent 2" xfId="3"/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3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Weight change</a:t>
            </a:r>
            <a:endParaRPr lang="de-DE"/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Weight change plot</c:v>
          </c:tx>
          <c:cat>
            <c:strLit>
              <c:ptCount val="10"/>
              <c:pt idx="0">
                <c:v>Week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</c:strLit>
          </c:cat>
          <c:val>
            <c:numRef>
              <c:f>'SUCCESS CHART'!$D$20:$D$29</c:f>
              <c:numCache>
                <c:formatCode>General</c:formatCode>
                <c:ptCount val="10"/>
                <c:pt idx="0">
                  <c:v>80</c:v>
                </c:pt>
              </c:numCache>
            </c:numRef>
          </c:val>
        </c:ser>
        <c:marker val="1"/>
        <c:axId val="61886464"/>
        <c:axId val="61888384"/>
      </c:lineChart>
      <c:catAx>
        <c:axId val="61886464"/>
        <c:scaling>
          <c:orientation val="minMax"/>
        </c:scaling>
        <c:axPos val="b"/>
        <c:numFmt formatCode="General" sourceLinked="1"/>
        <c:majorTickMark val="none"/>
        <c:tickLblPos val="nextTo"/>
        <c:crossAx val="61888384"/>
        <c:crosses val="autoZero"/>
        <c:auto val="1"/>
        <c:lblAlgn val="ctr"/>
        <c:lblOffset val="100"/>
      </c:catAx>
      <c:valAx>
        <c:axId val="618883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Weight in kg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crossAx val="61886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1666666666666667"/>
          <c:y val="0.51388888888888884"/>
          <c:w val="0.98124999999999996"/>
          <c:h val="0.65277777777777768"/>
        </c:manualLayout>
      </c:layout>
    </c:legend>
    <c:plotVisOnly val="1"/>
    <c:dispBlanksAs val="gap"/>
  </c:chart>
  <c:spPr>
    <a:effectLst>
      <a:glow rad="101600">
        <a:schemeClr val="accent3">
          <a:satMod val="175000"/>
          <a:alpha val="40000"/>
        </a:schemeClr>
      </a:glow>
    </a:effectLst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3"/>
  <c:chart>
    <c:title>
      <c:tx>
        <c:rich>
          <a:bodyPr/>
          <a:lstStyle/>
          <a:p>
            <a:pPr>
              <a:defRPr/>
            </a:pPr>
            <a:r>
              <a:rPr lang="en-US"/>
              <a:t>BMI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 BMI plot</c:v>
          </c:tx>
          <c:cat>
            <c:strLit>
              <c:ptCount val="10"/>
              <c:pt idx="0">
                <c:v>Week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</c:strLit>
          </c:cat>
          <c:val>
            <c:numRef>
              <c:f>'SUCCESS CHART'!$K$20:$K$29</c:f>
              <c:numCache>
                <c:formatCode>General</c:formatCode>
                <c:ptCount val="10"/>
                <c:pt idx="0">
                  <c:v>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marker val="1"/>
        <c:axId val="61904000"/>
        <c:axId val="61905920"/>
      </c:lineChart>
      <c:catAx>
        <c:axId val="61904000"/>
        <c:scaling>
          <c:orientation val="minMax"/>
        </c:scaling>
        <c:axPos val="b"/>
        <c:numFmt formatCode="General" sourceLinked="1"/>
        <c:majorTickMark val="none"/>
        <c:tickLblPos val="nextTo"/>
        <c:crossAx val="61905920"/>
        <c:crosses val="autoZero"/>
        <c:auto val="1"/>
        <c:lblAlgn val="ctr"/>
        <c:lblOffset val="100"/>
      </c:catAx>
      <c:valAx>
        <c:axId val="619059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BMI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crossAx val="61904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645833333333333"/>
          <c:y val="0.54166666666666663"/>
          <c:w val="0.98124999999999996"/>
          <c:h val="0.625"/>
        </c:manualLayout>
      </c:layout>
    </c:legend>
    <c:plotVisOnly val="1"/>
    <c:dispBlanksAs val="gap"/>
  </c:chart>
  <c:spPr>
    <a:effectLst>
      <a:glow rad="101600">
        <a:schemeClr val="accent3">
          <a:satMod val="175000"/>
          <a:alpha val="40000"/>
        </a:schemeClr>
      </a:glow>
    </a:effectLst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3"/>
  <c:chart>
    <c:title>
      <c:tx>
        <c:rich>
          <a:bodyPr/>
          <a:lstStyle/>
          <a:p>
            <a:pPr>
              <a:defRPr/>
            </a:pPr>
            <a:r>
              <a:rPr lang="de-DE" sz="1800" b="1" i="0" baseline="0"/>
              <a:t>Measurements</a:t>
            </a:r>
            <a:endParaRPr lang="de-DE"/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1st m. p.</c:v>
          </c:tx>
          <c:val>
            <c:numRef>
              <c:f>'SUCCESS CHART'!$E$20:$E$29</c:f>
              <c:numCache>
                <c:formatCode>General</c:formatCode>
                <c:ptCount val="10"/>
                <c:pt idx="0">
                  <c:v>100</c:v>
                </c:pt>
              </c:numCache>
            </c:numRef>
          </c:val>
        </c:ser>
        <c:ser>
          <c:idx val="1"/>
          <c:order val="1"/>
          <c:tx>
            <c:v>2nd m. p.</c:v>
          </c:tx>
          <c:val>
            <c:numRef>
              <c:f>'SUCCESS CHART'!$F$20:$F$29</c:f>
              <c:numCache>
                <c:formatCode>General</c:formatCode>
                <c:ptCount val="10"/>
                <c:pt idx="0">
                  <c:v>112</c:v>
                </c:pt>
              </c:numCache>
            </c:numRef>
          </c:val>
        </c:ser>
        <c:ser>
          <c:idx val="2"/>
          <c:order val="2"/>
          <c:tx>
            <c:v>3rd m.p.</c:v>
          </c:tx>
          <c:val>
            <c:numRef>
              <c:f>'SUCCESS CHART'!$I$20:$I$29</c:f>
              <c:numCache>
                <c:formatCode>General</c:formatCode>
                <c:ptCount val="10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marker val="1"/>
        <c:axId val="62591360"/>
        <c:axId val="62593280"/>
      </c:lineChart>
      <c:catAx>
        <c:axId val="62591360"/>
        <c:scaling>
          <c:orientation val="minMax"/>
        </c:scaling>
        <c:axPos val="b"/>
        <c:numFmt formatCode="General" sourceLinked="1"/>
        <c:majorTickMark val="none"/>
        <c:tickLblPos val="nextTo"/>
        <c:crossAx val="62593280"/>
        <c:crosses val="autoZero"/>
        <c:auto val="1"/>
        <c:lblAlgn val="ctr"/>
        <c:lblOffset val="100"/>
      </c:catAx>
      <c:valAx>
        <c:axId val="625932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 sz="1000" b="1" i="0" u="none" strike="noStrike" baseline="0"/>
                  <a:t>Circumference </a:t>
                </a:r>
                <a:r>
                  <a:rPr lang="de-DE"/>
                  <a:t>in cm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crossAx val="6259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041666666666667"/>
          <c:y val="0.44444444444444442"/>
          <c:w val="0.98541666666666672"/>
          <c:h val="0.69444444444444442"/>
        </c:manualLayout>
      </c:layout>
    </c:legend>
    <c:plotVisOnly val="1"/>
    <c:dispBlanksAs val="gap"/>
  </c:chart>
  <c:spPr>
    <a:effectLst>
      <a:glow rad="101600">
        <a:schemeClr val="accent3">
          <a:satMod val="175000"/>
          <a:alpha val="40000"/>
        </a:schemeClr>
      </a:glow>
    </a:effectLst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3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Success (Weight in %)</a:t>
            </a:r>
            <a:endParaRPr lang="de-DE"/>
          </a:p>
        </c:rich>
      </c:tx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tx>
            <c:v>Zielerreichung</c:v>
          </c:tx>
          <c:dPt>
            <c:idx val="0"/>
          </c:dPt>
          <c:dPt>
            <c:idx val="1"/>
          </c:dPt>
          <c:dLbls>
            <c:spPr>
              <a:noFill/>
              <a:ln w="25400">
                <a:noFill/>
              </a:ln>
            </c:spPr>
            <c:showCatName val="1"/>
            <c:showPercent val="1"/>
            <c:showLeaderLines val="1"/>
          </c:dLbls>
          <c:cat>
            <c:strLit>
              <c:ptCount val="2"/>
              <c:pt idx="0">
                <c:v>Reached</c:v>
              </c:pt>
              <c:pt idx="1">
                <c:v>TO GO</c:v>
              </c:pt>
            </c:strLit>
          </c:cat>
          <c:val>
            <c:numRef>
              <c:f>('SUCCESS CHART'!$J$10,'SUCCESS CHART'!$E$16)</c:f>
              <c:numCache>
                <c:formatCode>0.0;[Red]0.0</c:formatCode>
                <c:ptCount val="2"/>
                <c:pt idx="0" formatCode="0.00;[Red]0.00">
                  <c:v>0</c:v>
                </c:pt>
                <c:pt idx="1">
                  <c:v>10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gap"/>
  </c:chart>
  <c:spPr>
    <a:effectLst>
      <a:glow rad="101600">
        <a:schemeClr val="accent3">
          <a:satMod val="175000"/>
          <a:alpha val="40000"/>
        </a:schemeClr>
      </a:glow>
    </a:effectLst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USER INFORMATION'!A1"/><Relationship Id="rId2" Type="http://schemas.openxmlformats.org/officeDocument/2006/relationships/image" Target="../media/image1.png"/><Relationship Id="rId1" Type="http://schemas.openxmlformats.org/officeDocument/2006/relationships/hyperlink" Target="http://www.kilokegeln.de/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</xdr:rowOff>
    </xdr:from>
    <xdr:to>
      <xdr:col>3</xdr:col>
      <xdr:colOff>76200</xdr:colOff>
      <xdr:row>4</xdr:row>
      <xdr:rowOff>28575</xdr:rowOff>
    </xdr:to>
    <xdr:pic>
      <xdr:nvPicPr>
        <xdr:cNvPr id="1049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0" y="9525"/>
          <a:ext cx="10572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381000</xdr:colOff>
      <xdr:row>1</xdr:row>
      <xdr:rowOff>123825</xdr:rowOff>
    </xdr:from>
    <xdr:to>
      <xdr:col>15</xdr:col>
      <xdr:colOff>838200</xdr:colOff>
      <xdr:row>2</xdr:row>
      <xdr:rowOff>390525</xdr:rowOff>
    </xdr:to>
    <xdr:pic>
      <xdr:nvPicPr>
        <xdr:cNvPr id="1050" name="Grafik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516100" y="31432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15</xdr:col>
      <xdr:colOff>295275</xdr:colOff>
      <xdr:row>16</xdr:row>
      <xdr:rowOff>38100</xdr:rowOff>
    </xdr:to>
    <xdr:pic>
      <xdr:nvPicPr>
        <xdr:cNvPr id="1051" name="Grafik 3" descr="Mesurepoints2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849100" y="2171700"/>
          <a:ext cx="25812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7</xdr:row>
      <xdr:rowOff>95250</xdr:rowOff>
    </xdr:from>
    <xdr:to>
      <xdr:col>8</xdr:col>
      <xdr:colOff>38100</xdr:colOff>
      <xdr:row>21</xdr:row>
      <xdr:rowOff>171450</xdr:rowOff>
    </xdr:to>
    <xdr:graphicFrame macro="">
      <xdr:nvGraphicFramePr>
        <xdr:cNvPr id="4149" name="Diagramm 1" descr="EURE GEWICHTSENTWICKLUNG ÜBER DIE ZEI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323850</xdr:colOff>
      <xdr:row>7</xdr:row>
      <xdr:rowOff>95250</xdr:rowOff>
    </xdr:from>
    <xdr:to>
      <xdr:col>14</xdr:col>
      <xdr:colOff>323850</xdr:colOff>
      <xdr:row>21</xdr:row>
      <xdr:rowOff>171450</xdr:rowOff>
    </xdr:to>
    <xdr:graphicFrame macro="">
      <xdr:nvGraphicFramePr>
        <xdr:cNvPr id="4150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23</xdr:row>
      <xdr:rowOff>76200</xdr:rowOff>
    </xdr:from>
    <xdr:to>
      <xdr:col>8</xdr:col>
      <xdr:colOff>38100</xdr:colOff>
      <xdr:row>37</xdr:row>
      <xdr:rowOff>152400</xdr:rowOff>
    </xdr:to>
    <xdr:graphicFrame macro="">
      <xdr:nvGraphicFramePr>
        <xdr:cNvPr id="415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314325</xdr:colOff>
      <xdr:row>23</xdr:row>
      <xdr:rowOff>85725</xdr:rowOff>
    </xdr:from>
    <xdr:to>
      <xdr:col>14</xdr:col>
      <xdr:colOff>314325</xdr:colOff>
      <xdr:row>37</xdr:row>
      <xdr:rowOff>161925</xdr:rowOff>
    </xdr:to>
    <xdr:graphicFrame macro="">
      <xdr:nvGraphicFramePr>
        <xdr:cNvPr id="4152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n.wikipedia.org/wiki/Body-mass-inde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nu.org/licenses/gp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FF99"/>
    <pageSetUpPr fitToPage="1"/>
  </sheetPr>
  <dimension ref="C3:P72"/>
  <sheetViews>
    <sheetView tabSelected="1" workbookViewId="0">
      <selection activeCell="D9" sqref="D9"/>
    </sheetView>
  </sheetViews>
  <sheetFormatPr baseColWidth="10" defaultRowHeight="15"/>
  <cols>
    <col min="1" max="2" width="11.42578125" style="1" customWidth="1"/>
    <col min="3" max="3" width="14.7109375" style="1" customWidth="1"/>
    <col min="4" max="4" width="20" style="1" customWidth="1"/>
    <col min="5" max="5" width="22.140625" style="1" customWidth="1"/>
    <col min="6" max="6" width="22.85546875" style="1" customWidth="1"/>
    <col min="7" max="7" width="17.140625" style="1" bestFit="1" customWidth="1"/>
    <col min="8" max="8" width="6.85546875" style="1" customWidth="1"/>
    <col min="9" max="9" width="13.85546875" style="1" customWidth="1"/>
    <col min="10" max="10" width="14.85546875" style="1" customWidth="1"/>
    <col min="11" max="11" width="10" style="1" customWidth="1"/>
    <col min="12" max="12" width="12.42578125" style="1" customWidth="1"/>
    <col min="13" max="15" width="11.42578125" style="1" customWidth="1"/>
    <col min="16" max="16" width="17" style="1" customWidth="1"/>
    <col min="17" max="16384" width="11.42578125" style="1"/>
  </cols>
  <sheetData>
    <row r="3" spans="3:14" ht="34.5">
      <c r="D3" s="13" t="s">
        <v>90</v>
      </c>
    </row>
    <row r="4" spans="3:14" ht="21">
      <c r="C4" s="11"/>
      <c r="D4" s="12"/>
      <c r="I4" s="4" t="s">
        <v>3</v>
      </c>
    </row>
    <row r="5" spans="3:14">
      <c r="C5" s="2"/>
      <c r="I5" s="10" t="s">
        <v>152</v>
      </c>
    </row>
    <row r="6" spans="3:14" ht="15.75" thickBot="1">
      <c r="M6" s="2" t="s">
        <v>87</v>
      </c>
    </row>
    <row r="7" spans="3:14" ht="15.75" thickBot="1">
      <c r="M7" s="80"/>
      <c r="N7" s="1" t="s">
        <v>88</v>
      </c>
    </row>
    <row r="8" spans="3:14" ht="19.5" thickBot="1">
      <c r="C8" s="3"/>
      <c r="D8" s="3"/>
      <c r="E8" s="3"/>
      <c r="F8" s="3"/>
      <c r="G8" s="3"/>
      <c r="H8" s="3"/>
      <c r="I8" s="3"/>
      <c r="J8" s="3"/>
      <c r="K8" s="3"/>
      <c r="M8" s="51"/>
      <c r="N8" s="1" t="s">
        <v>89</v>
      </c>
    </row>
    <row r="9" spans="3:14" ht="19.5" thickBot="1">
      <c r="C9" s="15" t="s">
        <v>18</v>
      </c>
      <c r="D9" s="75" t="s">
        <v>84</v>
      </c>
      <c r="E9" s="3"/>
      <c r="F9" s="17" t="s">
        <v>82</v>
      </c>
      <c r="G9" s="77">
        <v>25204</v>
      </c>
      <c r="H9" s="3"/>
      <c r="I9" s="112" t="s">
        <v>100</v>
      </c>
      <c r="J9" s="113"/>
      <c r="K9" s="114"/>
    </row>
    <row r="10" spans="3:14" ht="21.75" thickBot="1">
      <c r="C10" s="16" t="s">
        <v>19</v>
      </c>
      <c r="D10" s="76" t="s">
        <v>85</v>
      </c>
      <c r="E10" s="3"/>
      <c r="F10" s="18" t="s">
        <v>83</v>
      </c>
      <c r="G10" s="78">
        <v>169</v>
      </c>
      <c r="H10" s="3" t="s">
        <v>2</v>
      </c>
      <c r="I10" s="20" t="s">
        <v>76</v>
      </c>
      <c r="J10" s="48">
        <f>IF(AND(ISNUMBER(D21),D21&lt;&gt;0),LOOKUP(2,1/(D21:D71&lt;&gt;""),D21:D71)-$D$20,0)</f>
        <v>0</v>
      </c>
      <c r="K10" s="26" t="s">
        <v>0</v>
      </c>
    </row>
    <row r="11" spans="3:14" ht="19.5" thickBot="1">
      <c r="C11" s="3"/>
      <c r="D11" s="3"/>
      <c r="E11" s="3"/>
      <c r="F11" s="19" t="s">
        <v>153</v>
      </c>
      <c r="G11" s="79" t="s">
        <v>86</v>
      </c>
      <c r="H11" s="3"/>
      <c r="I11" s="21" t="s">
        <v>79</v>
      </c>
      <c r="J11" s="49">
        <f>IF(AND(ISNUMBER(M21),M21&lt;&gt;0),LOOKUP(2,1/(E21:E71&lt;&gt;""),E21:E71)-$E$20,0)</f>
        <v>0</v>
      </c>
      <c r="K11" s="27" t="s">
        <v>2</v>
      </c>
      <c r="M11" s="2"/>
    </row>
    <row r="12" spans="3:14" ht="19.5" thickBot="1">
      <c r="C12" s="3"/>
      <c r="D12" s="3"/>
      <c r="E12" s="3"/>
      <c r="F12" s="3"/>
      <c r="G12" s="3"/>
      <c r="H12" s="3"/>
      <c r="I12" s="21" t="s">
        <v>80</v>
      </c>
      <c r="J12" s="49">
        <f>IF(AND(ISNUMBER(N21),N21&lt;&gt;0),LOOKUP(2,1/(F21:F71&lt;&gt;""),F21:F71)-$F$20,0)</f>
        <v>0</v>
      </c>
      <c r="K12" s="27" t="s">
        <v>2</v>
      </c>
    </row>
    <row r="13" spans="3:14" ht="19.5" thickBot="1">
      <c r="C13" s="30" t="s">
        <v>20</v>
      </c>
      <c r="D13" s="31"/>
      <c r="E13" s="81">
        <v>70</v>
      </c>
      <c r="F13" s="29" t="s">
        <v>0</v>
      </c>
      <c r="G13" s="3"/>
      <c r="H13" s="3"/>
      <c r="I13" s="21" t="s">
        <v>81</v>
      </c>
      <c r="J13" s="49">
        <f>IF(AND(ISNUMBER(I21),I21&lt;&gt;0),LOOKUP(2,1/(I21:I71&lt;&gt;""),I21:I71)-$I$20,0)</f>
        <v>0</v>
      </c>
      <c r="K13" s="27" t="s">
        <v>2</v>
      </c>
    </row>
    <row r="14" spans="3:14" ht="19.5" thickBot="1">
      <c r="G14" s="3"/>
      <c r="H14" s="3"/>
      <c r="I14" s="22" t="s">
        <v>1</v>
      </c>
      <c r="J14" s="50">
        <f>IF(AND(ISNUMBER(J21),J21&lt;&gt;0),LOOKUP(2,1/(K21:K71&lt;&gt;""),K21:K71)-$K$20,0)</f>
        <v>0</v>
      </c>
      <c r="K14" s="28"/>
    </row>
    <row r="15" spans="3:14" ht="21.75" thickBot="1">
      <c r="C15" s="30" t="s">
        <v>21</v>
      </c>
      <c r="D15" s="31"/>
      <c r="E15" s="47">
        <f>($D$20-$E$13)</f>
        <v>10</v>
      </c>
      <c r="F15" s="29" t="s">
        <v>0</v>
      </c>
      <c r="G15" s="3"/>
      <c r="H15" s="3"/>
      <c r="I15" s="23" t="s">
        <v>95</v>
      </c>
      <c r="J15" s="24">
        <f>($J$10*100/$E$15)*-1</f>
        <v>0</v>
      </c>
      <c r="K15" s="25" t="s">
        <v>10</v>
      </c>
      <c r="M15" s="9">
        <v>100</v>
      </c>
    </row>
    <row r="16" spans="3:14" ht="19.5" thickBot="1">
      <c r="C16" s="30" t="s">
        <v>22</v>
      </c>
      <c r="D16" s="31"/>
      <c r="E16" s="47">
        <f>E15+J10</f>
        <v>10</v>
      </c>
      <c r="F16" s="29" t="s">
        <v>0</v>
      </c>
      <c r="G16" s="3"/>
      <c r="H16" s="3"/>
      <c r="I16" s="5"/>
      <c r="J16" s="7"/>
      <c r="K16" s="6"/>
    </row>
    <row r="17" spans="3:16" ht="15.75" thickBot="1"/>
    <row r="18" spans="3:16" ht="15.75" thickBot="1">
      <c r="C18" s="32" t="s">
        <v>13</v>
      </c>
      <c r="D18" s="115" t="s">
        <v>78</v>
      </c>
      <c r="E18" s="120"/>
      <c r="F18" s="120"/>
      <c r="G18" s="120"/>
      <c r="H18" s="121"/>
      <c r="I18" s="115" t="s">
        <v>99</v>
      </c>
      <c r="J18" s="120"/>
      <c r="K18" s="121"/>
      <c r="L18" s="115" t="s">
        <v>98</v>
      </c>
      <c r="M18" s="116"/>
      <c r="N18" s="116"/>
      <c r="O18" s="116"/>
      <c r="P18" s="117"/>
    </row>
    <row r="19" spans="3:16" ht="15.75" thickBot="1">
      <c r="C19" s="33" t="s">
        <v>23</v>
      </c>
      <c r="D19" s="34" t="s">
        <v>77</v>
      </c>
      <c r="E19" s="35" t="s">
        <v>91</v>
      </c>
      <c r="F19" s="35" t="s">
        <v>92</v>
      </c>
      <c r="G19" s="122" t="s">
        <v>93</v>
      </c>
      <c r="H19" s="121"/>
      <c r="I19" s="36" t="s">
        <v>94</v>
      </c>
      <c r="J19" s="37" t="s">
        <v>96</v>
      </c>
      <c r="K19" s="38" t="s">
        <v>1</v>
      </c>
      <c r="L19" s="34" t="s">
        <v>76</v>
      </c>
      <c r="M19" s="39" t="s">
        <v>79</v>
      </c>
      <c r="N19" s="39" t="s">
        <v>80</v>
      </c>
      <c r="O19" s="39" t="s">
        <v>81</v>
      </c>
      <c r="P19" s="40" t="s">
        <v>97</v>
      </c>
    </row>
    <row r="20" spans="3:16" s="3" customFormat="1" ht="18.75">
      <c r="C20" s="41" t="s">
        <v>24</v>
      </c>
      <c r="D20" s="82">
        <v>80</v>
      </c>
      <c r="E20" s="83">
        <v>100</v>
      </c>
      <c r="F20" s="83">
        <v>112</v>
      </c>
      <c r="G20" s="123">
        <v>50</v>
      </c>
      <c r="H20" s="124"/>
      <c r="I20" s="52">
        <f>G20</f>
        <v>50</v>
      </c>
      <c r="J20" s="53">
        <v>0</v>
      </c>
      <c r="K20" s="54">
        <f>ROUND(D20/(G10*G10)*10000,1)</f>
        <v>28</v>
      </c>
      <c r="L20" s="55" t="s">
        <v>4</v>
      </c>
      <c r="M20" s="56" t="s">
        <v>4</v>
      </c>
      <c r="N20" s="56" t="s">
        <v>4</v>
      </c>
      <c r="O20" s="56" t="s">
        <v>4</v>
      </c>
      <c r="P20" s="57" t="s">
        <v>4</v>
      </c>
    </row>
    <row r="21" spans="3:16" s="3" customFormat="1" ht="18.75">
      <c r="C21" s="42" t="s">
        <v>25</v>
      </c>
      <c r="D21" s="84"/>
      <c r="E21" s="85"/>
      <c r="F21" s="85"/>
      <c r="G21" s="125"/>
      <c r="H21" s="126"/>
      <c r="I21" s="58" t="str">
        <f>IF(AND(ISNUMBER(G21),G21&lt;&gt;0),G21,"")</f>
        <v/>
      </c>
      <c r="J21" s="59" t="str">
        <f>IF(AND(ISNUMBER(L21),L21&lt;&gt;0),ROUND((L21*100/$E$15)*-1,1),"")</f>
        <v/>
      </c>
      <c r="K21" s="60" t="str">
        <f>IF(AND(ISNUMBER(D21),D21&lt;&gt;0),ROUND(D21/($G$10*$G$10)*10000,1),"")</f>
        <v/>
      </c>
      <c r="L21" s="61" t="str">
        <f>IF(ISNUMBER(D21),D21-D20,"")</f>
        <v/>
      </c>
      <c r="M21" s="62" t="str">
        <f>IF(ISNUMBER(E21),E21-E20,"")</f>
        <v/>
      </c>
      <c r="N21" s="62" t="str">
        <f>IF(ISNUMBER(F21),F21-F20,"")</f>
        <v/>
      </c>
      <c r="O21" s="62" t="str">
        <f>IF(ISNUMBER(I21),I21-I20,"")</f>
        <v/>
      </c>
      <c r="P21" s="63" t="str">
        <f>IF(ISNUMBER(O21),SUM(M21:O21),"")</f>
        <v/>
      </c>
    </row>
    <row r="22" spans="3:16" s="3" customFormat="1" ht="18.75">
      <c r="C22" s="42" t="s">
        <v>26</v>
      </c>
      <c r="D22" s="82"/>
      <c r="E22" s="83"/>
      <c r="F22" s="85"/>
      <c r="G22" s="125"/>
      <c r="H22" s="126"/>
      <c r="I22" s="58" t="str">
        <f t="shared" ref="I22:I71" si="0">IF(AND(ISNUMBER(G22),G22&lt;&gt;0),G22,"")</f>
        <v/>
      </c>
      <c r="J22" s="59" t="str">
        <f t="shared" ref="J22:J71" si="1">IF(AND(ISNUMBER(L22),L22&lt;&gt;0),ROUND((L22*100/$E$15)*-1,1),"")</f>
        <v/>
      </c>
      <c r="K22" s="60" t="str">
        <f t="shared" ref="K22:K71" si="2">IF(AND(ISNUMBER(D22),D22&lt;&gt;0),ROUND(D22/($G$10*$G$10)*10000,1),"")</f>
        <v/>
      </c>
      <c r="L22" s="61" t="str">
        <f t="shared" ref="L22:L71" si="3">IF(ISNUMBER(D22),D22-D21,"")</f>
        <v/>
      </c>
      <c r="M22" s="62" t="str">
        <f t="shared" ref="M22:M71" si="4">IF(ISNUMBER(E22),E22-E21,"")</f>
        <v/>
      </c>
      <c r="N22" s="62" t="str">
        <f t="shared" ref="N22:N71" si="5">IF(ISNUMBER(F22),F22-F21,"")</f>
        <v/>
      </c>
      <c r="O22" s="62" t="str">
        <f t="shared" ref="O22:O71" si="6">IF(ISNUMBER(I22),I22-I21,"")</f>
        <v/>
      </c>
      <c r="P22" s="63" t="str">
        <f t="shared" ref="P22:P71" si="7">IF(ISNUMBER(O22),SUM(M22:O22),"")</f>
        <v/>
      </c>
    </row>
    <row r="23" spans="3:16" s="3" customFormat="1" ht="18.75">
      <c r="C23" s="42" t="s">
        <v>27</v>
      </c>
      <c r="D23" s="84"/>
      <c r="E23" s="85"/>
      <c r="F23" s="83"/>
      <c r="G23" s="125"/>
      <c r="H23" s="126"/>
      <c r="I23" s="58" t="str">
        <f t="shared" si="0"/>
        <v/>
      </c>
      <c r="J23" s="59" t="str">
        <f t="shared" si="1"/>
        <v/>
      </c>
      <c r="K23" s="60" t="str">
        <f t="shared" si="2"/>
        <v/>
      </c>
      <c r="L23" s="61" t="str">
        <f t="shared" si="3"/>
        <v/>
      </c>
      <c r="M23" s="62" t="str">
        <f t="shared" si="4"/>
        <v/>
      </c>
      <c r="N23" s="62" t="str">
        <f t="shared" si="5"/>
        <v/>
      </c>
      <c r="O23" s="62" t="str">
        <f t="shared" si="6"/>
        <v/>
      </c>
      <c r="P23" s="63" t="str">
        <f t="shared" si="7"/>
        <v/>
      </c>
    </row>
    <row r="24" spans="3:16" s="3" customFormat="1" ht="18.75">
      <c r="C24" s="42" t="s">
        <v>28</v>
      </c>
      <c r="D24" s="82"/>
      <c r="E24" s="83"/>
      <c r="F24" s="85"/>
      <c r="G24" s="125"/>
      <c r="H24" s="126"/>
      <c r="I24" s="58" t="str">
        <f t="shared" si="0"/>
        <v/>
      </c>
      <c r="J24" s="59" t="str">
        <f t="shared" si="1"/>
        <v/>
      </c>
      <c r="K24" s="60" t="str">
        <f t="shared" si="2"/>
        <v/>
      </c>
      <c r="L24" s="61" t="str">
        <f t="shared" si="3"/>
        <v/>
      </c>
      <c r="M24" s="62" t="str">
        <f t="shared" si="4"/>
        <v/>
      </c>
      <c r="N24" s="62" t="str">
        <f t="shared" si="5"/>
        <v/>
      </c>
      <c r="O24" s="62" t="str">
        <f t="shared" si="6"/>
        <v/>
      </c>
      <c r="P24" s="63" t="str">
        <f t="shared" si="7"/>
        <v/>
      </c>
    </row>
    <row r="25" spans="3:16" s="3" customFormat="1" ht="18.75">
      <c r="C25" s="42" t="s">
        <v>29</v>
      </c>
      <c r="D25" s="84"/>
      <c r="E25" s="85"/>
      <c r="F25" s="85"/>
      <c r="G25" s="125"/>
      <c r="H25" s="126"/>
      <c r="I25" s="58" t="str">
        <f t="shared" si="0"/>
        <v/>
      </c>
      <c r="J25" s="59" t="str">
        <f t="shared" si="1"/>
        <v/>
      </c>
      <c r="K25" s="60" t="str">
        <f t="shared" si="2"/>
        <v/>
      </c>
      <c r="L25" s="61" t="str">
        <f t="shared" si="3"/>
        <v/>
      </c>
      <c r="M25" s="62" t="str">
        <f t="shared" si="4"/>
        <v/>
      </c>
      <c r="N25" s="62" t="str">
        <f t="shared" si="5"/>
        <v/>
      </c>
      <c r="O25" s="62" t="str">
        <f t="shared" si="6"/>
        <v/>
      </c>
      <c r="P25" s="63" t="str">
        <f t="shared" si="7"/>
        <v/>
      </c>
    </row>
    <row r="26" spans="3:16" s="3" customFormat="1" ht="18.75">
      <c r="C26" s="42" t="s">
        <v>30</v>
      </c>
      <c r="D26" s="82"/>
      <c r="E26" s="83"/>
      <c r="F26" s="83"/>
      <c r="G26" s="125"/>
      <c r="H26" s="126"/>
      <c r="I26" s="58" t="str">
        <f t="shared" si="0"/>
        <v/>
      </c>
      <c r="J26" s="59" t="str">
        <f t="shared" si="1"/>
        <v/>
      </c>
      <c r="K26" s="60" t="str">
        <f t="shared" si="2"/>
        <v/>
      </c>
      <c r="L26" s="61" t="str">
        <f t="shared" si="3"/>
        <v/>
      </c>
      <c r="M26" s="62" t="str">
        <f t="shared" si="4"/>
        <v/>
      </c>
      <c r="N26" s="62" t="str">
        <f t="shared" si="5"/>
        <v/>
      </c>
      <c r="O26" s="62" t="str">
        <f t="shared" si="6"/>
        <v/>
      </c>
      <c r="P26" s="63" t="str">
        <f t="shared" si="7"/>
        <v/>
      </c>
    </row>
    <row r="27" spans="3:16" s="3" customFormat="1" ht="18.75">
      <c r="C27" s="42" t="s">
        <v>31</v>
      </c>
      <c r="D27" s="84"/>
      <c r="E27" s="85"/>
      <c r="F27" s="85"/>
      <c r="G27" s="125"/>
      <c r="H27" s="126"/>
      <c r="I27" s="58" t="str">
        <f t="shared" si="0"/>
        <v/>
      </c>
      <c r="J27" s="59" t="str">
        <f t="shared" si="1"/>
        <v/>
      </c>
      <c r="K27" s="60" t="str">
        <f t="shared" si="2"/>
        <v/>
      </c>
      <c r="L27" s="61" t="str">
        <f t="shared" si="3"/>
        <v/>
      </c>
      <c r="M27" s="62" t="str">
        <f t="shared" si="4"/>
        <v/>
      </c>
      <c r="N27" s="62" t="str">
        <f t="shared" si="5"/>
        <v/>
      </c>
      <c r="O27" s="62" t="str">
        <f t="shared" si="6"/>
        <v/>
      </c>
      <c r="P27" s="63" t="str">
        <f t="shared" si="7"/>
        <v/>
      </c>
    </row>
    <row r="28" spans="3:16" s="3" customFormat="1" ht="18.75">
      <c r="C28" s="42" t="s">
        <v>32</v>
      </c>
      <c r="D28" s="82"/>
      <c r="E28" s="85"/>
      <c r="F28" s="85"/>
      <c r="G28" s="125"/>
      <c r="H28" s="126"/>
      <c r="I28" s="58" t="str">
        <f t="shared" si="0"/>
        <v/>
      </c>
      <c r="J28" s="59" t="str">
        <f t="shared" si="1"/>
        <v/>
      </c>
      <c r="K28" s="60" t="str">
        <f t="shared" si="2"/>
        <v/>
      </c>
      <c r="L28" s="61" t="str">
        <f t="shared" si="3"/>
        <v/>
      </c>
      <c r="M28" s="62" t="str">
        <f t="shared" si="4"/>
        <v/>
      </c>
      <c r="N28" s="62" t="str">
        <f t="shared" si="5"/>
        <v/>
      </c>
      <c r="O28" s="62" t="str">
        <f t="shared" si="6"/>
        <v/>
      </c>
      <c r="P28" s="63" t="str">
        <f t="shared" si="7"/>
        <v/>
      </c>
    </row>
    <row r="29" spans="3:16" s="3" customFormat="1" ht="19.5" thickBot="1">
      <c r="C29" s="43" t="s">
        <v>33</v>
      </c>
      <c r="D29" s="84"/>
      <c r="E29" s="83"/>
      <c r="F29" s="83"/>
      <c r="G29" s="127"/>
      <c r="H29" s="128"/>
      <c r="I29" s="58" t="str">
        <f t="shared" si="0"/>
        <v/>
      </c>
      <c r="J29" s="64" t="str">
        <f t="shared" si="1"/>
        <v/>
      </c>
      <c r="K29" s="65" t="str">
        <f t="shared" si="2"/>
        <v/>
      </c>
      <c r="L29" s="66" t="str">
        <f t="shared" si="3"/>
        <v/>
      </c>
      <c r="M29" s="67" t="str">
        <f t="shared" si="4"/>
        <v/>
      </c>
      <c r="N29" s="67" t="str">
        <f t="shared" si="5"/>
        <v/>
      </c>
      <c r="O29" s="67" t="str">
        <f t="shared" si="6"/>
        <v/>
      </c>
      <c r="P29" s="68" t="str">
        <f t="shared" si="7"/>
        <v/>
      </c>
    </row>
    <row r="30" spans="3:16" s="3" customFormat="1" ht="18.75">
      <c r="C30" s="44" t="s">
        <v>34</v>
      </c>
      <c r="D30" s="86"/>
      <c r="E30" s="87"/>
      <c r="F30" s="87"/>
      <c r="G30" s="123"/>
      <c r="H30" s="124"/>
      <c r="I30" s="52" t="str">
        <f>IF(AND(ISNUMBER(G30),G30&lt;&gt;0),G30,"")</f>
        <v/>
      </c>
      <c r="J30" s="69" t="str">
        <f t="shared" si="1"/>
        <v/>
      </c>
      <c r="K30" s="54" t="str">
        <f t="shared" si="2"/>
        <v/>
      </c>
      <c r="L30" s="70" t="str">
        <f t="shared" si="3"/>
        <v/>
      </c>
      <c r="M30" s="71" t="str">
        <f t="shared" si="4"/>
        <v/>
      </c>
      <c r="N30" s="71" t="str">
        <f t="shared" si="5"/>
        <v/>
      </c>
      <c r="O30" s="71" t="str">
        <f t="shared" si="6"/>
        <v/>
      </c>
      <c r="P30" s="72" t="str">
        <f t="shared" si="7"/>
        <v/>
      </c>
    </row>
    <row r="31" spans="3:16" s="3" customFormat="1" ht="18.75">
      <c r="C31" s="45" t="s">
        <v>35</v>
      </c>
      <c r="D31" s="84"/>
      <c r="E31" s="85"/>
      <c r="F31" s="85"/>
      <c r="G31" s="125"/>
      <c r="H31" s="126"/>
      <c r="I31" s="58" t="str">
        <f t="shared" si="0"/>
        <v/>
      </c>
      <c r="J31" s="59" t="str">
        <f t="shared" si="1"/>
        <v/>
      </c>
      <c r="K31" s="60" t="str">
        <f t="shared" si="2"/>
        <v/>
      </c>
      <c r="L31" s="61" t="str">
        <f t="shared" si="3"/>
        <v/>
      </c>
      <c r="M31" s="62" t="str">
        <f t="shared" si="4"/>
        <v/>
      </c>
      <c r="N31" s="62" t="str">
        <f t="shared" si="5"/>
        <v/>
      </c>
      <c r="O31" s="62" t="str">
        <f t="shared" si="6"/>
        <v/>
      </c>
      <c r="P31" s="63" t="str">
        <f t="shared" si="7"/>
        <v/>
      </c>
    </row>
    <row r="32" spans="3:16" s="3" customFormat="1" ht="18.75">
      <c r="C32" s="45" t="s">
        <v>36</v>
      </c>
      <c r="D32" s="84"/>
      <c r="E32" s="85"/>
      <c r="F32" s="85"/>
      <c r="G32" s="125"/>
      <c r="H32" s="126"/>
      <c r="I32" s="58" t="str">
        <f t="shared" si="0"/>
        <v/>
      </c>
      <c r="J32" s="59" t="str">
        <f t="shared" si="1"/>
        <v/>
      </c>
      <c r="K32" s="60" t="str">
        <f t="shared" si="2"/>
        <v/>
      </c>
      <c r="L32" s="61" t="str">
        <f t="shared" si="3"/>
        <v/>
      </c>
      <c r="M32" s="62" t="str">
        <f t="shared" si="4"/>
        <v/>
      </c>
      <c r="N32" s="62" t="str">
        <f t="shared" si="5"/>
        <v/>
      </c>
      <c r="O32" s="62" t="str">
        <f t="shared" si="6"/>
        <v/>
      </c>
      <c r="P32" s="63" t="str">
        <f t="shared" si="7"/>
        <v/>
      </c>
    </row>
    <row r="33" spans="3:16" s="3" customFormat="1" ht="18.75">
      <c r="C33" s="45" t="s">
        <v>37</v>
      </c>
      <c r="D33" s="84"/>
      <c r="E33" s="85"/>
      <c r="F33" s="85"/>
      <c r="G33" s="125"/>
      <c r="H33" s="126"/>
      <c r="I33" s="58" t="str">
        <f t="shared" si="0"/>
        <v/>
      </c>
      <c r="J33" s="59" t="str">
        <f t="shared" si="1"/>
        <v/>
      </c>
      <c r="K33" s="60" t="str">
        <f t="shared" si="2"/>
        <v/>
      </c>
      <c r="L33" s="61" t="str">
        <f t="shared" si="3"/>
        <v/>
      </c>
      <c r="M33" s="62" t="str">
        <f t="shared" si="4"/>
        <v/>
      </c>
      <c r="N33" s="62" t="str">
        <f t="shared" si="5"/>
        <v/>
      </c>
      <c r="O33" s="62" t="str">
        <f t="shared" si="6"/>
        <v/>
      </c>
      <c r="P33" s="63" t="str">
        <f t="shared" si="7"/>
        <v/>
      </c>
    </row>
    <row r="34" spans="3:16" s="3" customFormat="1" ht="18.75">
      <c r="C34" s="45" t="s">
        <v>38</v>
      </c>
      <c r="D34" s="84"/>
      <c r="E34" s="85"/>
      <c r="F34" s="85"/>
      <c r="G34" s="125"/>
      <c r="H34" s="126"/>
      <c r="I34" s="58" t="str">
        <f t="shared" si="0"/>
        <v/>
      </c>
      <c r="J34" s="59" t="str">
        <f t="shared" si="1"/>
        <v/>
      </c>
      <c r="K34" s="60" t="str">
        <f t="shared" si="2"/>
        <v/>
      </c>
      <c r="L34" s="61" t="str">
        <f t="shared" si="3"/>
        <v/>
      </c>
      <c r="M34" s="62" t="str">
        <f t="shared" si="4"/>
        <v/>
      </c>
      <c r="N34" s="62" t="str">
        <f t="shared" si="5"/>
        <v/>
      </c>
      <c r="O34" s="62" t="str">
        <f t="shared" si="6"/>
        <v/>
      </c>
      <c r="P34" s="63" t="str">
        <f t="shared" si="7"/>
        <v/>
      </c>
    </row>
    <row r="35" spans="3:16" s="3" customFormat="1" ht="18.75">
      <c r="C35" s="45" t="s">
        <v>39</v>
      </c>
      <c r="D35" s="84"/>
      <c r="E35" s="85"/>
      <c r="F35" s="85"/>
      <c r="G35" s="125"/>
      <c r="H35" s="126"/>
      <c r="I35" s="58" t="str">
        <f t="shared" si="0"/>
        <v/>
      </c>
      <c r="J35" s="59" t="str">
        <f t="shared" si="1"/>
        <v/>
      </c>
      <c r="K35" s="60" t="str">
        <f t="shared" si="2"/>
        <v/>
      </c>
      <c r="L35" s="61" t="str">
        <f t="shared" si="3"/>
        <v/>
      </c>
      <c r="M35" s="62" t="str">
        <f t="shared" si="4"/>
        <v/>
      </c>
      <c r="N35" s="62" t="str">
        <f t="shared" si="5"/>
        <v/>
      </c>
      <c r="O35" s="62" t="str">
        <f t="shared" si="6"/>
        <v/>
      </c>
      <c r="P35" s="63" t="str">
        <f t="shared" si="7"/>
        <v/>
      </c>
    </row>
    <row r="36" spans="3:16" s="3" customFormat="1" ht="18.75">
      <c r="C36" s="45" t="s">
        <v>40</v>
      </c>
      <c r="D36" s="84"/>
      <c r="E36" s="85"/>
      <c r="F36" s="85"/>
      <c r="G36" s="125"/>
      <c r="H36" s="126"/>
      <c r="I36" s="58" t="str">
        <f t="shared" si="0"/>
        <v/>
      </c>
      <c r="J36" s="59" t="str">
        <f t="shared" si="1"/>
        <v/>
      </c>
      <c r="K36" s="60" t="str">
        <f t="shared" si="2"/>
        <v/>
      </c>
      <c r="L36" s="61" t="str">
        <f t="shared" si="3"/>
        <v/>
      </c>
      <c r="M36" s="62" t="str">
        <f t="shared" si="4"/>
        <v/>
      </c>
      <c r="N36" s="62" t="str">
        <f t="shared" si="5"/>
        <v/>
      </c>
      <c r="O36" s="62" t="str">
        <f t="shared" si="6"/>
        <v/>
      </c>
      <c r="P36" s="63" t="str">
        <f t="shared" si="7"/>
        <v/>
      </c>
    </row>
    <row r="37" spans="3:16" s="3" customFormat="1" ht="18.75">
      <c r="C37" s="45" t="s">
        <v>41</v>
      </c>
      <c r="D37" s="84"/>
      <c r="E37" s="85"/>
      <c r="F37" s="85"/>
      <c r="G37" s="125"/>
      <c r="H37" s="126"/>
      <c r="I37" s="58" t="str">
        <f t="shared" si="0"/>
        <v/>
      </c>
      <c r="J37" s="59" t="str">
        <f t="shared" si="1"/>
        <v/>
      </c>
      <c r="K37" s="60" t="str">
        <f t="shared" si="2"/>
        <v/>
      </c>
      <c r="L37" s="61" t="str">
        <f t="shared" si="3"/>
        <v/>
      </c>
      <c r="M37" s="62" t="str">
        <f t="shared" si="4"/>
        <v/>
      </c>
      <c r="N37" s="62" t="str">
        <f t="shared" si="5"/>
        <v/>
      </c>
      <c r="O37" s="62" t="str">
        <f t="shared" si="6"/>
        <v/>
      </c>
      <c r="P37" s="63" t="str">
        <f t="shared" si="7"/>
        <v/>
      </c>
    </row>
    <row r="38" spans="3:16" s="3" customFormat="1" ht="18.75">
      <c r="C38" s="45" t="s">
        <v>42</v>
      </c>
      <c r="D38" s="84"/>
      <c r="E38" s="85"/>
      <c r="F38" s="85"/>
      <c r="G38" s="125"/>
      <c r="H38" s="126"/>
      <c r="I38" s="58" t="str">
        <f t="shared" si="0"/>
        <v/>
      </c>
      <c r="J38" s="59" t="str">
        <f t="shared" si="1"/>
        <v/>
      </c>
      <c r="K38" s="60" t="str">
        <f t="shared" si="2"/>
        <v/>
      </c>
      <c r="L38" s="61" t="str">
        <f t="shared" si="3"/>
        <v/>
      </c>
      <c r="M38" s="62" t="str">
        <f t="shared" si="4"/>
        <v/>
      </c>
      <c r="N38" s="62" t="str">
        <f t="shared" si="5"/>
        <v/>
      </c>
      <c r="O38" s="62" t="str">
        <f t="shared" si="6"/>
        <v/>
      </c>
      <c r="P38" s="63" t="str">
        <f t="shared" si="7"/>
        <v/>
      </c>
    </row>
    <row r="39" spans="3:16" s="3" customFormat="1" ht="18.75">
      <c r="C39" s="45" t="s">
        <v>43</v>
      </c>
      <c r="D39" s="84"/>
      <c r="E39" s="85"/>
      <c r="F39" s="85"/>
      <c r="G39" s="125"/>
      <c r="H39" s="126"/>
      <c r="I39" s="58" t="str">
        <f t="shared" si="0"/>
        <v/>
      </c>
      <c r="J39" s="59" t="str">
        <f t="shared" si="1"/>
        <v/>
      </c>
      <c r="K39" s="60" t="str">
        <f t="shared" si="2"/>
        <v/>
      </c>
      <c r="L39" s="61" t="str">
        <f t="shared" si="3"/>
        <v/>
      </c>
      <c r="M39" s="62" t="str">
        <f t="shared" si="4"/>
        <v/>
      </c>
      <c r="N39" s="62" t="str">
        <f t="shared" si="5"/>
        <v/>
      </c>
      <c r="O39" s="62" t="str">
        <f t="shared" si="6"/>
        <v/>
      </c>
      <c r="P39" s="63" t="str">
        <f t="shared" si="7"/>
        <v/>
      </c>
    </row>
    <row r="40" spans="3:16" s="3" customFormat="1" ht="18.75">
      <c r="C40" s="45" t="s">
        <v>44</v>
      </c>
      <c r="D40" s="84"/>
      <c r="E40" s="85"/>
      <c r="F40" s="85"/>
      <c r="G40" s="125"/>
      <c r="H40" s="126"/>
      <c r="I40" s="58" t="str">
        <f t="shared" si="0"/>
        <v/>
      </c>
      <c r="J40" s="59" t="str">
        <f t="shared" si="1"/>
        <v/>
      </c>
      <c r="K40" s="60" t="str">
        <f t="shared" si="2"/>
        <v/>
      </c>
      <c r="L40" s="61" t="str">
        <f t="shared" si="3"/>
        <v/>
      </c>
      <c r="M40" s="62" t="str">
        <f t="shared" si="4"/>
        <v/>
      </c>
      <c r="N40" s="62" t="str">
        <f t="shared" si="5"/>
        <v/>
      </c>
      <c r="O40" s="62" t="str">
        <f t="shared" si="6"/>
        <v/>
      </c>
      <c r="P40" s="63" t="str">
        <f t="shared" si="7"/>
        <v/>
      </c>
    </row>
    <row r="41" spans="3:16" s="3" customFormat="1" ht="18.75">
      <c r="C41" s="45" t="s">
        <v>45</v>
      </c>
      <c r="D41" s="84"/>
      <c r="E41" s="85"/>
      <c r="F41" s="85"/>
      <c r="G41" s="125"/>
      <c r="H41" s="126"/>
      <c r="I41" s="58" t="str">
        <f t="shared" si="0"/>
        <v/>
      </c>
      <c r="J41" s="59" t="str">
        <f t="shared" si="1"/>
        <v/>
      </c>
      <c r="K41" s="60" t="str">
        <f t="shared" si="2"/>
        <v/>
      </c>
      <c r="L41" s="61" t="str">
        <f t="shared" si="3"/>
        <v/>
      </c>
      <c r="M41" s="62" t="str">
        <f t="shared" si="4"/>
        <v/>
      </c>
      <c r="N41" s="62" t="str">
        <f t="shared" si="5"/>
        <v/>
      </c>
      <c r="O41" s="62" t="str">
        <f t="shared" si="6"/>
        <v/>
      </c>
      <c r="P41" s="63" t="str">
        <f t="shared" si="7"/>
        <v/>
      </c>
    </row>
    <row r="42" spans="3:16" s="3" customFormat="1" ht="18.75">
      <c r="C42" s="45" t="s">
        <v>46</v>
      </c>
      <c r="D42" s="84"/>
      <c r="E42" s="85"/>
      <c r="F42" s="85"/>
      <c r="G42" s="125"/>
      <c r="H42" s="126"/>
      <c r="I42" s="58" t="str">
        <f t="shared" si="0"/>
        <v/>
      </c>
      <c r="J42" s="59" t="str">
        <f t="shared" si="1"/>
        <v/>
      </c>
      <c r="K42" s="60" t="str">
        <f t="shared" si="2"/>
        <v/>
      </c>
      <c r="L42" s="61" t="str">
        <f t="shared" si="3"/>
        <v/>
      </c>
      <c r="M42" s="62" t="str">
        <f t="shared" si="4"/>
        <v/>
      </c>
      <c r="N42" s="62" t="str">
        <f t="shared" si="5"/>
        <v/>
      </c>
      <c r="O42" s="62" t="str">
        <f t="shared" si="6"/>
        <v/>
      </c>
      <c r="P42" s="63" t="str">
        <f t="shared" si="7"/>
        <v/>
      </c>
    </row>
    <row r="43" spans="3:16" s="3" customFormat="1" ht="18.75">
      <c r="C43" s="45" t="s">
        <v>47</v>
      </c>
      <c r="D43" s="84"/>
      <c r="E43" s="85"/>
      <c r="F43" s="85"/>
      <c r="G43" s="125"/>
      <c r="H43" s="126"/>
      <c r="I43" s="58" t="str">
        <f t="shared" si="0"/>
        <v/>
      </c>
      <c r="J43" s="59" t="str">
        <f t="shared" si="1"/>
        <v/>
      </c>
      <c r="K43" s="60" t="str">
        <f t="shared" si="2"/>
        <v/>
      </c>
      <c r="L43" s="61" t="str">
        <f t="shared" si="3"/>
        <v/>
      </c>
      <c r="M43" s="62" t="str">
        <f t="shared" si="4"/>
        <v/>
      </c>
      <c r="N43" s="62" t="str">
        <f t="shared" si="5"/>
        <v/>
      </c>
      <c r="O43" s="62" t="str">
        <f t="shared" si="6"/>
        <v/>
      </c>
      <c r="P43" s="63" t="str">
        <f t="shared" si="7"/>
        <v/>
      </c>
    </row>
    <row r="44" spans="3:16" s="3" customFormat="1" ht="18.75">
      <c r="C44" s="45" t="s">
        <v>48</v>
      </c>
      <c r="D44" s="84"/>
      <c r="E44" s="85"/>
      <c r="F44" s="85"/>
      <c r="G44" s="125"/>
      <c r="H44" s="126"/>
      <c r="I44" s="58" t="str">
        <f t="shared" si="0"/>
        <v/>
      </c>
      <c r="J44" s="59" t="str">
        <f t="shared" si="1"/>
        <v/>
      </c>
      <c r="K44" s="60" t="str">
        <f t="shared" si="2"/>
        <v/>
      </c>
      <c r="L44" s="61" t="str">
        <f t="shared" si="3"/>
        <v/>
      </c>
      <c r="M44" s="62" t="str">
        <f t="shared" si="4"/>
        <v/>
      </c>
      <c r="N44" s="62" t="str">
        <f t="shared" si="5"/>
        <v/>
      </c>
      <c r="O44" s="62" t="str">
        <f t="shared" si="6"/>
        <v/>
      </c>
      <c r="P44" s="63" t="str">
        <f t="shared" si="7"/>
        <v/>
      </c>
    </row>
    <row r="45" spans="3:16" s="3" customFormat="1" ht="18.75">
      <c r="C45" s="45" t="s">
        <v>49</v>
      </c>
      <c r="D45" s="84"/>
      <c r="E45" s="85"/>
      <c r="F45" s="85"/>
      <c r="G45" s="125"/>
      <c r="H45" s="126"/>
      <c r="I45" s="58" t="str">
        <f t="shared" si="0"/>
        <v/>
      </c>
      <c r="J45" s="59" t="str">
        <f t="shared" si="1"/>
        <v/>
      </c>
      <c r="K45" s="60" t="str">
        <f t="shared" si="2"/>
        <v/>
      </c>
      <c r="L45" s="61" t="str">
        <f t="shared" si="3"/>
        <v/>
      </c>
      <c r="M45" s="62" t="str">
        <f t="shared" si="4"/>
        <v/>
      </c>
      <c r="N45" s="62" t="str">
        <f t="shared" si="5"/>
        <v/>
      </c>
      <c r="O45" s="62" t="str">
        <f t="shared" si="6"/>
        <v/>
      </c>
      <c r="P45" s="63" t="str">
        <f t="shared" si="7"/>
        <v/>
      </c>
    </row>
    <row r="46" spans="3:16" s="3" customFormat="1" ht="18.75">
      <c r="C46" s="45" t="s">
        <v>50</v>
      </c>
      <c r="D46" s="84"/>
      <c r="E46" s="85"/>
      <c r="F46" s="85"/>
      <c r="G46" s="125"/>
      <c r="H46" s="126"/>
      <c r="I46" s="58" t="str">
        <f t="shared" si="0"/>
        <v/>
      </c>
      <c r="J46" s="59" t="str">
        <f t="shared" si="1"/>
        <v/>
      </c>
      <c r="K46" s="60" t="str">
        <f t="shared" si="2"/>
        <v/>
      </c>
      <c r="L46" s="61" t="str">
        <f t="shared" si="3"/>
        <v/>
      </c>
      <c r="M46" s="62" t="str">
        <f t="shared" si="4"/>
        <v/>
      </c>
      <c r="N46" s="62" t="str">
        <f t="shared" si="5"/>
        <v/>
      </c>
      <c r="O46" s="62" t="str">
        <f t="shared" si="6"/>
        <v/>
      </c>
      <c r="P46" s="63" t="str">
        <f t="shared" si="7"/>
        <v/>
      </c>
    </row>
    <row r="47" spans="3:16" s="3" customFormat="1" ht="18.75">
      <c r="C47" s="45" t="s">
        <v>51</v>
      </c>
      <c r="D47" s="84"/>
      <c r="E47" s="85"/>
      <c r="F47" s="85"/>
      <c r="G47" s="125"/>
      <c r="H47" s="126"/>
      <c r="I47" s="58" t="str">
        <f t="shared" si="0"/>
        <v/>
      </c>
      <c r="J47" s="59" t="str">
        <f t="shared" si="1"/>
        <v/>
      </c>
      <c r="K47" s="60" t="str">
        <f t="shared" si="2"/>
        <v/>
      </c>
      <c r="L47" s="61" t="str">
        <f t="shared" si="3"/>
        <v/>
      </c>
      <c r="M47" s="62" t="str">
        <f t="shared" si="4"/>
        <v/>
      </c>
      <c r="N47" s="62" t="str">
        <f t="shared" si="5"/>
        <v/>
      </c>
      <c r="O47" s="62" t="str">
        <f t="shared" si="6"/>
        <v/>
      </c>
      <c r="P47" s="63" t="str">
        <f t="shared" si="7"/>
        <v/>
      </c>
    </row>
    <row r="48" spans="3:16" s="3" customFormat="1" ht="18.75">
      <c r="C48" s="45" t="s">
        <v>52</v>
      </c>
      <c r="D48" s="84"/>
      <c r="E48" s="85"/>
      <c r="F48" s="85"/>
      <c r="G48" s="125"/>
      <c r="H48" s="126"/>
      <c r="I48" s="58" t="str">
        <f t="shared" si="0"/>
        <v/>
      </c>
      <c r="J48" s="59" t="str">
        <f t="shared" si="1"/>
        <v/>
      </c>
      <c r="K48" s="60" t="str">
        <f t="shared" si="2"/>
        <v/>
      </c>
      <c r="L48" s="61" t="str">
        <f t="shared" si="3"/>
        <v/>
      </c>
      <c r="M48" s="62" t="str">
        <f t="shared" si="4"/>
        <v/>
      </c>
      <c r="N48" s="62" t="str">
        <f t="shared" si="5"/>
        <v/>
      </c>
      <c r="O48" s="62" t="str">
        <f t="shared" si="6"/>
        <v/>
      </c>
      <c r="P48" s="63" t="str">
        <f t="shared" si="7"/>
        <v/>
      </c>
    </row>
    <row r="49" spans="3:16" s="3" customFormat="1" ht="18.75">
      <c r="C49" s="45" t="s">
        <v>53</v>
      </c>
      <c r="D49" s="84"/>
      <c r="E49" s="85"/>
      <c r="F49" s="85"/>
      <c r="G49" s="125"/>
      <c r="H49" s="126"/>
      <c r="I49" s="58" t="str">
        <f t="shared" si="0"/>
        <v/>
      </c>
      <c r="J49" s="59" t="str">
        <f t="shared" si="1"/>
        <v/>
      </c>
      <c r="K49" s="60" t="str">
        <f t="shared" si="2"/>
        <v/>
      </c>
      <c r="L49" s="61" t="str">
        <f t="shared" si="3"/>
        <v/>
      </c>
      <c r="M49" s="62" t="str">
        <f t="shared" si="4"/>
        <v/>
      </c>
      <c r="N49" s="62" t="str">
        <f t="shared" si="5"/>
        <v/>
      </c>
      <c r="O49" s="62" t="str">
        <f t="shared" si="6"/>
        <v/>
      </c>
      <c r="P49" s="63" t="str">
        <f t="shared" si="7"/>
        <v/>
      </c>
    </row>
    <row r="50" spans="3:16" s="3" customFormat="1" ht="18.75">
      <c r="C50" s="45" t="s">
        <v>54</v>
      </c>
      <c r="D50" s="84"/>
      <c r="E50" s="85"/>
      <c r="F50" s="85"/>
      <c r="G50" s="125"/>
      <c r="H50" s="126"/>
      <c r="I50" s="58" t="str">
        <f t="shared" si="0"/>
        <v/>
      </c>
      <c r="J50" s="59" t="str">
        <f t="shared" si="1"/>
        <v/>
      </c>
      <c r="K50" s="60" t="str">
        <f t="shared" si="2"/>
        <v/>
      </c>
      <c r="L50" s="61" t="str">
        <f t="shared" si="3"/>
        <v/>
      </c>
      <c r="M50" s="62" t="str">
        <f t="shared" si="4"/>
        <v/>
      </c>
      <c r="N50" s="62" t="str">
        <f t="shared" si="5"/>
        <v/>
      </c>
      <c r="O50" s="62" t="str">
        <f t="shared" si="6"/>
        <v/>
      </c>
      <c r="P50" s="63" t="str">
        <f t="shared" si="7"/>
        <v/>
      </c>
    </row>
    <row r="51" spans="3:16" s="3" customFormat="1" ht="18.75">
      <c r="C51" s="45" t="s">
        <v>55</v>
      </c>
      <c r="D51" s="84"/>
      <c r="E51" s="85"/>
      <c r="F51" s="85"/>
      <c r="G51" s="125"/>
      <c r="H51" s="126"/>
      <c r="I51" s="58" t="str">
        <f t="shared" si="0"/>
        <v/>
      </c>
      <c r="J51" s="59" t="str">
        <f t="shared" si="1"/>
        <v/>
      </c>
      <c r="K51" s="60" t="str">
        <f t="shared" si="2"/>
        <v/>
      </c>
      <c r="L51" s="61" t="str">
        <f t="shared" si="3"/>
        <v/>
      </c>
      <c r="M51" s="62" t="str">
        <f t="shared" si="4"/>
        <v/>
      </c>
      <c r="N51" s="62" t="str">
        <f t="shared" si="5"/>
        <v/>
      </c>
      <c r="O51" s="62" t="str">
        <f t="shared" si="6"/>
        <v/>
      </c>
      <c r="P51" s="63" t="str">
        <f t="shared" si="7"/>
        <v/>
      </c>
    </row>
    <row r="52" spans="3:16" s="3" customFormat="1" ht="18.75">
      <c r="C52" s="45" t="s">
        <v>56</v>
      </c>
      <c r="D52" s="84"/>
      <c r="E52" s="85"/>
      <c r="F52" s="85"/>
      <c r="G52" s="125"/>
      <c r="H52" s="126"/>
      <c r="I52" s="58" t="str">
        <f t="shared" si="0"/>
        <v/>
      </c>
      <c r="J52" s="59" t="str">
        <f t="shared" si="1"/>
        <v/>
      </c>
      <c r="K52" s="60" t="str">
        <f t="shared" si="2"/>
        <v/>
      </c>
      <c r="L52" s="61" t="str">
        <f t="shared" si="3"/>
        <v/>
      </c>
      <c r="M52" s="62" t="str">
        <f t="shared" si="4"/>
        <v/>
      </c>
      <c r="N52" s="62" t="str">
        <f t="shared" si="5"/>
        <v/>
      </c>
      <c r="O52" s="62" t="str">
        <f t="shared" si="6"/>
        <v/>
      </c>
      <c r="P52" s="63" t="str">
        <f t="shared" si="7"/>
        <v/>
      </c>
    </row>
    <row r="53" spans="3:16" s="3" customFormat="1" ht="18.75">
      <c r="C53" s="45" t="s">
        <v>57</v>
      </c>
      <c r="D53" s="84"/>
      <c r="E53" s="85"/>
      <c r="F53" s="85"/>
      <c r="G53" s="125"/>
      <c r="H53" s="126"/>
      <c r="I53" s="58" t="str">
        <f t="shared" si="0"/>
        <v/>
      </c>
      <c r="J53" s="59" t="str">
        <f t="shared" si="1"/>
        <v/>
      </c>
      <c r="K53" s="60" t="str">
        <f t="shared" si="2"/>
        <v/>
      </c>
      <c r="L53" s="61" t="str">
        <f t="shared" si="3"/>
        <v/>
      </c>
      <c r="M53" s="62" t="str">
        <f t="shared" si="4"/>
        <v/>
      </c>
      <c r="N53" s="62" t="str">
        <f t="shared" si="5"/>
        <v/>
      </c>
      <c r="O53" s="62" t="str">
        <f t="shared" si="6"/>
        <v/>
      </c>
      <c r="P53" s="63" t="str">
        <f t="shared" si="7"/>
        <v/>
      </c>
    </row>
    <row r="54" spans="3:16" s="3" customFormat="1" ht="18.75">
      <c r="C54" s="45" t="s">
        <v>58</v>
      </c>
      <c r="D54" s="84"/>
      <c r="E54" s="85"/>
      <c r="F54" s="85"/>
      <c r="G54" s="125"/>
      <c r="H54" s="126"/>
      <c r="I54" s="58" t="str">
        <f t="shared" si="0"/>
        <v/>
      </c>
      <c r="J54" s="59" t="str">
        <f t="shared" si="1"/>
        <v/>
      </c>
      <c r="K54" s="60" t="str">
        <f t="shared" si="2"/>
        <v/>
      </c>
      <c r="L54" s="61" t="str">
        <f t="shared" si="3"/>
        <v/>
      </c>
      <c r="M54" s="62" t="str">
        <f t="shared" si="4"/>
        <v/>
      </c>
      <c r="N54" s="62" t="str">
        <f t="shared" si="5"/>
        <v/>
      </c>
      <c r="O54" s="62" t="str">
        <f t="shared" si="6"/>
        <v/>
      </c>
      <c r="P54" s="63" t="str">
        <f t="shared" si="7"/>
        <v/>
      </c>
    </row>
    <row r="55" spans="3:16" s="3" customFormat="1" ht="18.75">
      <c r="C55" s="45" t="s">
        <v>59</v>
      </c>
      <c r="D55" s="84"/>
      <c r="E55" s="85"/>
      <c r="F55" s="85"/>
      <c r="G55" s="125"/>
      <c r="H55" s="126"/>
      <c r="I55" s="58" t="str">
        <f t="shared" si="0"/>
        <v/>
      </c>
      <c r="J55" s="59" t="str">
        <f t="shared" si="1"/>
        <v/>
      </c>
      <c r="K55" s="60" t="str">
        <f t="shared" si="2"/>
        <v/>
      </c>
      <c r="L55" s="61" t="str">
        <f t="shared" si="3"/>
        <v/>
      </c>
      <c r="M55" s="62" t="str">
        <f t="shared" si="4"/>
        <v/>
      </c>
      <c r="N55" s="62" t="str">
        <f t="shared" si="5"/>
        <v/>
      </c>
      <c r="O55" s="62" t="str">
        <f t="shared" si="6"/>
        <v/>
      </c>
      <c r="P55" s="63" t="str">
        <f t="shared" si="7"/>
        <v/>
      </c>
    </row>
    <row r="56" spans="3:16" s="3" customFormat="1" ht="18.75">
      <c r="C56" s="45" t="s">
        <v>60</v>
      </c>
      <c r="D56" s="84"/>
      <c r="E56" s="85"/>
      <c r="F56" s="85"/>
      <c r="G56" s="125"/>
      <c r="H56" s="126"/>
      <c r="I56" s="58" t="str">
        <f t="shared" si="0"/>
        <v/>
      </c>
      <c r="J56" s="59" t="str">
        <f t="shared" si="1"/>
        <v/>
      </c>
      <c r="K56" s="60" t="str">
        <f t="shared" si="2"/>
        <v/>
      </c>
      <c r="L56" s="61" t="str">
        <f t="shared" si="3"/>
        <v/>
      </c>
      <c r="M56" s="62" t="str">
        <f t="shared" si="4"/>
        <v/>
      </c>
      <c r="N56" s="62" t="str">
        <f t="shared" si="5"/>
        <v/>
      </c>
      <c r="O56" s="62" t="str">
        <f t="shared" si="6"/>
        <v/>
      </c>
      <c r="P56" s="63" t="str">
        <f t="shared" si="7"/>
        <v/>
      </c>
    </row>
    <row r="57" spans="3:16" s="3" customFormat="1" ht="18.75">
      <c r="C57" s="45" t="s">
        <v>61</v>
      </c>
      <c r="D57" s="84"/>
      <c r="E57" s="85"/>
      <c r="F57" s="85"/>
      <c r="G57" s="125"/>
      <c r="H57" s="126"/>
      <c r="I57" s="58" t="str">
        <f t="shared" si="0"/>
        <v/>
      </c>
      <c r="J57" s="59" t="str">
        <f t="shared" si="1"/>
        <v/>
      </c>
      <c r="K57" s="60" t="str">
        <f t="shared" si="2"/>
        <v/>
      </c>
      <c r="L57" s="61" t="str">
        <f t="shared" si="3"/>
        <v/>
      </c>
      <c r="M57" s="62" t="str">
        <f t="shared" si="4"/>
        <v/>
      </c>
      <c r="N57" s="62" t="str">
        <f t="shared" si="5"/>
        <v/>
      </c>
      <c r="O57" s="62" t="str">
        <f t="shared" si="6"/>
        <v/>
      </c>
      <c r="P57" s="63" t="str">
        <f t="shared" si="7"/>
        <v/>
      </c>
    </row>
    <row r="58" spans="3:16" s="3" customFormat="1" ht="18.75">
      <c r="C58" s="45" t="s">
        <v>62</v>
      </c>
      <c r="D58" s="84"/>
      <c r="E58" s="85"/>
      <c r="F58" s="85"/>
      <c r="G58" s="125"/>
      <c r="H58" s="126"/>
      <c r="I58" s="58" t="str">
        <f t="shared" si="0"/>
        <v/>
      </c>
      <c r="J58" s="59" t="str">
        <f t="shared" si="1"/>
        <v/>
      </c>
      <c r="K58" s="60" t="str">
        <f t="shared" si="2"/>
        <v/>
      </c>
      <c r="L58" s="61" t="str">
        <f t="shared" si="3"/>
        <v/>
      </c>
      <c r="M58" s="62" t="str">
        <f t="shared" si="4"/>
        <v/>
      </c>
      <c r="N58" s="62" t="str">
        <f t="shared" si="5"/>
        <v/>
      </c>
      <c r="O58" s="62" t="str">
        <f t="shared" si="6"/>
        <v/>
      </c>
      <c r="P58" s="63" t="str">
        <f t="shared" si="7"/>
        <v/>
      </c>
    </row>
    <row r="59" spans="3:16" s="3" customFormat="1" ht="18.75">
      <c r="C59" s="45" t="s">
        <v>63</v>
      </c>
      <c r="D59" s="84"/>
      <c r="E59" s="85"/>
      <c r="F59" s="85"/>
      <c r="G59" s="125"/>
      <c r="H59" s="126"/>
      <c r="I59" s="58" t="str">
        <f t="shared" si="0"/>
        <v/>
      </c>
      <c r="J59" s="59" t="str">
        <f t="shared" si="1"/>
        <v/>
      </c>
      <c r="K59" s="60" t="str">
        <f t="shared" si="2"/>
        <v/>
      </c>
      <c r="L59" s="61" t="str">
        <f t="shared" si="3"/>
        <v/>
      </c>
      <c r="M59" s="62" t="str">
        <f t="shared" si="4"/>
        <v/>
      </c>
      <c r="N59" s="62" t="str">
        <f t="shared" si="5"/>
        <v/>
      </c>
      <c r="O59" s="62" t="str">
        <f t="shared" si="6"/>
        <v/>
      </c>
      <c r="P59" s="63" t="str">
        <f t="shared" si="7"/>
        <v/>
      </c>
    </row>
    <row r="60" spans="3:16" s="3" customFormat="1" ht="18.75">
      <c r="C60" s="45" t="s">
        <v>64</v>
      </c>
      <c r="D60" s="84"/>
      <c r="E60" s="85"/>
      <c r="F60" s="85"/>
      <c r="G60" s="125"/>
      <c r="H60" s="126"/>
      <c r="I60" s="58" t="str">
        <f t="shared" si="0"/>
        <v/>
      </c>
      <c r="J60" s="59" t="str">
        <f t="shared" si="1"/>
        <v/>
      </c>
      <c r="K60" s="60" t="str">
        <f t="shared" si="2"/>
        <v/>
      </c>
      <c r="L60" s="61" t="str">
        <f t="shared" si="3"/>
        <v/>
      </c>
      <c r="M60" s="62" t="str">
        <f t="shared" si="4"/>
        <v/>
      </c>
      <c r="N60" s="62" t="str">
        <f t="shared" si="5"/>
        <v/>
      </c>
      <c r="O60" s="62" t="str">
        <f t="shared" si="6"/>
        <v/>
      </c>
      <c r="P60" s="63" t="str">
        <f t="shared" si="7"/>
        <v/>
      </c>
    </row>
    <row r="61" spans="3:16" s="3" customFormat="1" ht="18.75">
      <c r="C61" s="45" t="s">
        <v>65</v>
      </c>
      <c r="D61" s="84"/>
      <c r="E61" s="85"/>
      <c r="F61" s="85"/>
      <c r="G61" s="125"/>
      <c r="H61" s="126"/>
      <c r="I61" s="58" t="str">
        <f t="shared" si="0"/>
        <v/>
      </c>
      <c r="J61" s="59" t="str">
        <f t="shared" si="1"/>
        <v/>
      </c>
      <c r="K61" s="60" t="str">
        <f t="shared" si="2"/>
        <v/>
      </c>
      <c r="L61" s="61" t="str">
        <f t="shared" si="3"/>
        <v/>
      </c>
      <c r="M61" s="62" t="str">
        <f t="shared" si="4"/>
        <v/>
      </c>
      <c r="N61" s="62" t="str">
        <f t="shared" si="5"/>
        <v/>
      </c>
      <c r="O61" s="62" t="str">
        <f t="shared" si="6"/>
        <v/>
      </c>
      <c r="P61" s="63" t="str">
        <f t="shared" si="7"/>
        <v/>
      </c>
    </row>
    <row r="62" spans="3:16" s="3" customFormat="1" ht="18.75">
      <c r="C62" s="45" t="s">
        <v>66</v>
      </c>
      <c r="D62" s="84"/>
      <c r="E62" s="85"/>
      <c r="F62" s="85"/>
      <c r="G62" s="125"/>
      <c r="H62" s="126"/>
      <c r="I62" s="58" t="str">
        <f t="shared" si="0"/>
        <v/>
      </c>
      <c r="J62" s="59" t="str">
        <f t="shared" si="1"/>
        <v/>
      </c>
      <c r="K62" s="60" t="str">
        <f t="shared" si="2"/>
        <v/>
      </c>
      <c r="L62" s="61" t="str">
        <f t="shared" si="3"/>
        <v/>
      </c>
      <c r="M62" s="62" t="str">
        <f t="shared" si="4"/>
        <v/>
      </c>
      <c r="N62" s="62" t="str">
        <f t="shared" si="5"/>
        <v/>
      </c>
      <c r="O62" s="62" t="str">
        <f t="shared" si="6"/>
        <v/>
      </c>
      <c r="P62" s="63" t="str">
        <f t="shared" si="7"/>
        <v/>
      </c>
    </row>
    <row r="63" spans="3:16" s="3" customFormat="1" ht="18.75">
      <c r="C63" s="45" t="s">
        <v>67</v>
      </c>
      <c r="D63" s="84"/>
      <c r="E63" s="85"/>
      <c r="F63" s="85"/>
      <c r="G63" s="125"/>
      <c r="H63" s="126"/>
      <c r="I63" s="58" t="str">
        <f t="shared" si="0"/>
        <v/>
      </c>
      <c r="J63" s="59" t="str">
        <f t="shared" si="1"/>
        <v/>
      </c>
      <c r="K63" s="60" t="str">
        <f t="shared" si="2"/>
        <v/>
      </c>
      <c r="L63" s="61" t="str">
        <f t="shared" si="3"/>
        <v/>
      </c>
      <c r="M63" s="62" t="str">
        <f t="shared" si="4"/>
        <v/>
      </c>
      <c r="N63" s="62" t="str">
        <f t="shared" si="5"/>
        <v/>
      </c>
      <c r="O63" s="62" t="str">
        <f t="shared" si="6"/>
        <v/>
      </c>
      <c r="P63" s="63" t="str">
        <f t="shared" si="7"/>
        <v/>
      </c>
    </row>
    <row r="64" spans="3:16" s="3" customFormat="1" ht="18.75">
      <c r="C64" s="45" t="s">
        <v>68</v>
      </c>
      <c r="D64" s="84"/>
      <c r="E64" s="85"/>
      <c r="F64" s="85"/>
      <c r="G64" s="125"/>
      <c r="H64" s="126"/>
      <c r="I64" s="58" t="str">
        <f t="shared" si="0"/>
        <v/>
      </c>
      <c r="J64" s="59" t="str">
        <f t="shared" si="1"/>
        <v/>
      </c>
      <c r="K64" s="60" t="str">
        <f t="shared" si="2"/>
        <v/>
      </c>
      <c r="L64" s="61" t="str">
        <f t="shared" si="3"/>
        <v/>
      </c>
      <c r="M64" s="62" t="str">
        <f t="shared" si="4"/>
        <v/>
      </c>
      <c r="N64" s="62" t="str">
        <f t="shared" si="5"/>
        <v/>
      </c>
      <c r="O64" s="62" t="str">
        <f t="shared" si="6"/>
        <v/>
      </c>
      <c r="P64" s="63" t="str">
        <f t="shared" si="7"/>
        <v/>
      </c>
    </row>
    <row r="65" spans="3:16" s="3" customFormat="1" ht="18.75">
      <c r="C65" s="45" t="s">
        <v>69</v>
      </c>
      <c r="D65" s="84"/>
      <c r="E65" s="85"/>
      <c r="F65" s="85"/>
      <c r="G65" s="125"/>
      <c r="H65" s="126"/>
      <c r="I65" s="58" t="str">
        <f t="shared" si="0"/>
        <v/>
      </c>
      <c r="J65" s="59" t="str">
        <f t="shared" si="1"/>
        <v/>
      </c>
      <c r="K65" s="60" t="str">
        <f t="shared" si="2"/>
        <v/>
      </c>
      <c r="L65" s="61" t="str">
        <f t="shared" si="3"/>
        <v/>
      </c>
      <c r="M65" s="62" t="str">
        <f t="shared" si="4"/>
        <v/>
      </c>
      <c r="N65" s="62" t="str">
        <f t="shared" si="5"/>
        <v/>
      </c>
      <c r="O65" s="62" t="str">
        <f t="shared" si="6"/>
        <v/>
      </c>
      <c r="P65" s="63" t="str">
        <f t="shared" si="7"/>
        <v/>
      </c>
    </row>
    <row r="66" spans="3:16" s="3" customFormat="1" ht="18.75">
      <c r="C66" s="45" t="s">
        <v>70</v>
      </c>
      <c r="D66" s="84"/>
      <c r="E66" s="85"/>
      <c r="F66" s="85"/>
      <c r="G66" s="125"/>
      <c r="H66" s="126"/>
      <c r="I66" s="58" t="str">
        <f t="shared" si="0"/>
        <v/>
      </c>
      <c r="J66" s="59" t="str">
        <f t="shared" si="1"/>
        <v/>
      </c>
      <c r="K66" s="60" t="str">
        <f t="shared" si="2"/>
        <v/>
      </c>
      <c r="L66" s="61" t="str">
        <f t="shared" si="3"/>
        <v/>
      </c>
      <c r="M66" s="62" t="str">
        <f t="shared" si="4"/>
        <v/>
      </c>
      <c r="N66" s="62" t="str">
        <f t="shared" si="5"/>
        <v/>
      </c>
      <c r="O66" s="62" t="str">
        <f t="shared" si="6"/>
        <v/>
      </c>
      <c r="P66" s="63" t="str">
        <f t="shared" si="7"/>
        <v/>
      </c>
    </row>
    <row r="67" spans="3:16" s="3" customFormat="1" ht="18.75">
      <c r="C67" s="45" t="s">
        <v>71</v>
      </c>
      <c r="D67" s="84"/>
      <c r="E67" s="85"/>
      <c r="F67" s="85"/>
      <c r="G67" s="125"/>
      <c r="H67" s="126"/>
      <c r="I67" s="58" t="str">
        <f t="shared" si="0"/>
        <v/>
      </c>
      <c r="J67" s="59" t="str">
        <f t="shared" si="1"/>
        <v/>
      </c>
      <c r="K67" s="60" t="str">
        <f t="shared" si="2"/>
        <v/>
      </c>
      <c r="L67" s="61" t="str">
        <f t="shared" si="3"/>
        <v/>
      </c>
      <c r="M67" s="62" t="str">
        <f t="shared" si="4"/>
        <v/>
      </c>
      <c r="N67" s="62" t="str">
        <f t="shared" si="5"/>
        <v/>
      </c>
      <c r="O67" s="62" t="str">
        <f t="shared" si="6"/>
        <v/>
      </c>
      <c r="P67" s="63" t="str">
        <f t="shared" si="7"/>
        <v/>
      </c>
    </row>
    <row r="68" spans="3:16" s="3" customFormat="1" ht="18.75">
      <c r="C68" s="45" t="s">
        <v>72</v>
      </c>
      <c r="D68" s="84"/>
      <c r="E68" s="85"/>
      <c r="F68" s="85"/>
      <c r="G68" s="125"/>
      <c r="H68" s="126"/>
      <c r="I68" s="58" t="str">
        <f t="shared" si="0"/>
        <v/>
      </c>
      <c r="J68" s="59" t="str">
        <f t="shared" si="1"/>
        <v/>
      </c>
      <c r="K68" s="60" t="str">
        <f t="shared" si="2"/>
        <v/>
      </c>
      <c r="L68" s="61" t="str">
        <f t="shared" si="3"/>
        <v/>
      </c>
      <c r="M68" s="62" t="str">
        <f t="shared" si="4"/>
        <v/>
      </c>
      <c r="N68" s="62" t="str">
        <f t="shared" si="5"/>
        <v/>
      </c>
      <c r="O68" s="62" t="str">
        <f t="shared" si="6"/>
        <v/>
      </c>
      <c r="P68" s="63" t="str">
        <f t="shared" si="7"/>
        <v/>
      </c>
    </row>
    <row r="69" spans="3:16" s="3" customFormat="1" ht="18.75">
      <c r="C69" s="45" t="s">
        <v>73</v>
      </c>
      <c r="D69" s="84"/>
      <c r="E69" s="85"/>
      <c r="F69" s="85"/>
      <c r="G69" s="125"/>
      <c r="H69" s="126"/>
      <c r="I69" s="58" t="str">
        <f t="shared" si="0"/>
        <v/>
      </c>
      <c r="J69" s="59" t="str">
        <f t="shared" si="1"/>
        <v/>
      </c>
      <c r="K69" s="60" t="str">
        <f t="shared" si="2"/>
        <v/>
      </c>
      <c r="L69" s="61" t="str">
        <f t="shared" si="3"/>
        <v/>
      </c>
      <c r="M69" s="62" t="str">
        <f t="shared" si="4"/>
        <v/>
      </c>
      <c r="N69" s="62" t="str">
        <f t="shared" si="5"/>
        <v/>
      </c>
      <c r="O69" s="62" t="str">
        <f t="shared" si="6"/>
        <v/>
      </c>
      <c r="P69" s="63" t="str">
        <f t="shared" si="7"/>
        <v/>
      </c>
    </row>
    <row r="70" spans="3:16" s="3" customFormat="1" ht="18.75">
      <c r="C70" s="45" t="s">
        <v>74</v>
      </c>
      <c r="D70" s="84"/>
      <c r="E70" s="85"/>
      <c r="F70" s="85"/>
      <c r="G70" s="125"/>
      <c r="H70" s="126"/>
      <c r="I70" s="58" t="str">
        <f t="shared" si="0"/>
        <v/>
      </c>
      <c r="J70" s="59" t="str">
        <f t="shared" si="1"/>
        <v/>
      </c>
      <c r="K70" s="60" t="str">
        <f t="shared" si="2"/>
        <v/>
      </c>
      <c r="L70" s="61" t="str">
        <f t="shared" si="3"/>
        <v/>
      </c>
      <c r="M70" s="62" t="str">
        <f t="shared" si="4"/>
        <v/>
      </c>
      <c r="N70" s="62" t="str">
        <f t="shared" si="5"/>
        <v/>
      </c>
      <c r="O70" s="62" t="str">
        <f t="shared" si="6"/>
        <v/>
      </c>
      <c r="P70" s="63" t="str">
        <f t="shared" si="7"/>
        <v/>
      </c>
    </row>
    <row r="71" spans="3:16" s="3" customFormat="1" ht="19.5" thickBot="1">
      <c r="C71" s="46" t="s">
        <v>75</v>
      </c>
      <c r="D71" s="88"/>
      <c r="E71" s="89"/>
      <c r="F71" s="89"/>
      <c r="G71" s="127"/>
      <c r="H71" s="128"/>
      <c r="I71" s="58" t="str">
        <f t="shared" si="0"/>
        <v/>
      </c>
      <c r="J71" s="73" t="str">
        <f t="shared" si="1"/>
        <v/>
      </c>
      <c r="K71" s="74" t="str">
        <f t="shared" si="2"/>
        <v/>
      </c>
      <c r="L71" s="61" t="str">
        <f t="shared" si="3"/>
        <v/>
      </c>
      <c r="M71" s="62" t="str">
        <f t="shared" si="4"/>
        <v/>
      </c>
      <c r="N71" s="62" t="str">
        <f t="shared" si="5"/>
        <v/>
      </c>
      <c r="O71" s="62" t="str">
        <f t="shared" si="6"/>
        <v/>
      </c>
      <c r="P71" s="63" t="str">
        <f t="shared" si="7"/>
        <v/>
      </c>
    </row>
    <row r="72" spans="3:16">
      <c r="C72" s="118" t="s">
        <v>151</v>
      </c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</row>
  </sheetData>
  <mergeCells count="58">
    <mergeCell ref="G68:H68"/>
    <mergeCell ref="G69:H69"/>
    <mergeCell ref="G60:H60"/>
    <mergeCell ref="G61:H61"/>
    <mergeCell ref="G62:H62"/>
    <mergeCell ref="G63:H63"/>
    <mergeCell ref="G70:H70"/>
    <mergeCell ref="G71:H71"/>
    <mergeCell ref="G64:H64"/>
    <mergeCell ref="G65:H65"/>
    <mergeCell ref="G66:H66"/>
    <mergeCell ref="G67:H67"/>
    <mergeCell ref="G54:H54"/>
    <mergeCell ref="G55:H55"/>
    <mergeCell ref="G56:H56"/>
    <mergeCell ref="G57:H57"/>
    <mergeCell ref="G58:H58"/>
    <mergeCell ref="G59:H59"/>
    <mergeCell ref="G48:H48"/>
    <mergeCell ref="G49:H49"/>
    <mergeCell ref="G50:H50"/>
    <mergeCell ref="G51:H51"/>
    <mergeCell ref="G52:H52"/>
    <mergeCell ref="G53:H53"/>
    <mergeCell ref="G42:H42"/>
    <mergeCell ref="G43:H43"/>
    <mergeCell ref="G44:H44"/>
    <mergeCell ref="G45:H45"/>
    <mergeCell ref="G46:H46"/>
    <mergeCell ref="G47:H47"/>
    <mergeCell ref="G36:H36"/>
    <mergeCell ref="G37:H37"/>
    <mergeCell ref="G38:H38"/>
    <mergeCell ref="G39:H39"/>
    <mergeCell ref="G40:H40"/>
    <mergeCell ref="G41:H41"/>
    <mergeCell ref="G30:H30"/>
    <mergeCell ref="G31:H31"/>
    <mergeCell ref="G32:H32"/>
    <mergeCell ref="G33:H33"/>
    <mergeCell ref="G34:H34"/>
    <mergeCell ref="G35:H35"/>
    <mergeCell ref="G24:H24"/>
    <mergeCell ref="G25:H25"/>
    <mergeCell ref="G26:H26"/>
    <mergeCell ref="G27:H27"/>
    <mergeCell ref="G28:H28"/>
    <mergeCell ref="G29:H29"/>
    <mergeCell ref="I9:K9"/>
    <mergeCell ref="L18:P18"/>
    <mergeCell ref="C72:P72"/>
    <mergeCell ref="I18:K18"/>
    <mergeCell ref="D18:H18"/>
    <mergeCell ref="G19:H19"/>
    <mergeCell ref="G20:H20"/>
    <mergeCell ref="G21:H21"/>
    <mergeCell ref="G23:H23"/>
    <mergeCell ref="G22:H22"/>
  </mergeCells>
  <phoneticPr fontId="0" type="noConversion"/>
  <hyperlinks>
    <hyperlink ref="C18" location="GRAPH!A1" display="test"/>
  </hyperlinks>
  <pageMargins left="0.7" right="0.7" top="0.78740157499999996" bottom="0.78740157499999996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C6:C42"/>
  <sheetViews>
    <sheetView workbookViewId="0"/>
  </sheetViews>
  <sheetFormatPr baseColWidth="10" defaultRowHeight="15"/>
  <cols>
    <col min="1" max="16384" width="11.42578125" style="1"/>
  </cols>
  <sheetData>
    <row r="6" spans="3:3" ht="34.5">
      <c r="C6" s="14" t="s">
        <v>14</v>
      </c>
    </row>
    <row r="40" spans="3:3">
      <c r="C40" s="92" t="s">
        <v>15</v>
      </c>
    </row>
    <row r="41" spans="3:3">
      <c r="C41" s="92" t="s">
        <v>16</v>
      </c>
    </row>
    <row r="42" spans="3:3">
      <c r="C42" s="92" t="s">
        <v>17</v>
      </c>
    </row>
  </sheetData>
  <phoneticPr fontId="0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C6:G39"/>
  <sheetViews>
    <sheetView workbookViewId="0"/>
  </sheetViews>
  <sheetFormatPr baseColWidth="10" defaultRowHeight="15"/>
  <cols>
    <col min="1" max="16384" width="11.42578125" style="1"/>
  </cols>
  <sheetData>
    <row r="6" spans="3:7" ht="34.5">
      <c r="C6" s="111" t="s">
        <v>105</v>
      </c>
    </row>
    <row r="8" spans="3:7">
      <c r="C8" s="93" t="s">
        <v>106</v>
      </c>
    </row>
    <row r="9" spans="3:7">
      <c r="C9" s="93" t="s">
        <v>107</v>
      </c>
    </row>
    <row r="10" spans="3:7">
      <c r="C10" s="93" t="s">
        <v>108</v>
      </c>
    </row>
    <row r="11" spans="3:7">
      <c r="C11" s="93" t="s">
        <v>109</v>
      </c>
    </row>
    <row r="12" spans="3:7">
      <c r="C12" s="93" t="s">
        <v>110</v>
      </c>
    </row>
    <row r="13" spans="3:7">
      <c r="C13" s="93" t="s">
        <v>111</v>
      </c>
    </row>
    <row r="15" spans="3:7" ht="15.75" thickBot="1"/>
    <row r="16" spans="3:7" ht="15.75" thickBot="1">
      <c r="C16" s="91" t="s">
        <v>101</v>
      </c>
      <c r="D16" s="1" t="s">
        <v>102</v>
      </c>
      <c r="F16" s="90" t="s">
        <v>103</v>
      </c>
      <c r="G16" s="1" t="s">
        <v>104</v>
      </c>
    </row>
    <row r="18" spans="3:3">
      <c r="C18" s="97" t="s">
        <v>112</v>
      </c>
    </row>
    <row r="20" spans="3:3">
      <c r="C20" s="95" t="s">
        <v>113</v>
      </c>
    </row>
    <row r="21" spans="3:3">
      <c r="C21" s="105" t="s">
        <v>154</v>
      </c>
    </row>
    <row r="22" spans="3:3">
      <c r="C22" s="94"/>
    </row>
    <row r="25" spans="3:3" ht="34.5">
      <c r="C25" s="98" t="s">
        <v>114</v>
      </c>
    </row>
    <row r="27" spans="3:3">
      <c r="C27" s="95" t="s">
        <v>115</v>
      </c>
    </row>
    <row r="28" spans="3:3">
      <c r="C28" s="95" t="s">
        <v>116</v>
      </c>
    </row>
    <row r="31" spans="3:3" ht="34.5">
      <c r="C31" s="96" t="s">
        <v>117</v>
      </c>
    </row>
    <row r="33" spans="3:3">
      <c r="C33" s="95" t="s">
        <v>118</v>
      </c>
    </row>
    <row r="34" spans="3:3">
      <c r="C34" s="95" t="s">
        <v>119</v>
      </c>
    </row>
    <row r="39" spans="3:3" ht="34.5">
      <c r="C39" s="14"/>
    </row>
  </sheetData>
  <phoneticPr fontId="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C6:F25"/>
  <sheetViews>
    <sheetView workbookViewId="0"/>
  </sheetViews>
  <sheetFormatPr baseColWidth="10" defaultRowHeight="15"/>
  <cols>
    <col min="1" max="3" width="11.42578125" style="1" customWidth="1"/>
    <col min="4" max="4" width="23.5703125" style="1" customWidth="1"/>
    <col min="5" max="5" width="16.140625" style="1" customWidth="1"/>
    <col min="6" max="6" width="15.85546875" style="1" customWidth="1"/>
    <col min="7" max="16384" width="11.42578125" style="1"/>
  </cols>
  <sheetData>
    <row r="6" spans="3:6" ht="34.5">
      <c r="C6" s="103" t="s">
        <v>120</v>
      </c>
      <c r="D6" s="99"/>
      <c r="E6" s="99"/>
      <c r="F6" s="99"/>
    </row>
    <row r="8" spans="3:6">
      <c r="C8" s="100" t="s">
        <v>121</v>
      </c>
      <c r="D8" s="99"/>
      <c r="E8" s="99"/>
      <c r="F8" s="99"/>
    </row>
    <row r="9" spans="3:6">
      <c r="C9" s="102" t="s">
        <v>122</v>
      </c>
      <c r="D9" s="99"/>
      <c r="E9" s="99"/>
      <c r="F9" s="99"/>
    </row>
    <row r="11" spans="3:6">
      <c r="C11" s="101" t="s">
        <v>123</v>
      </c>
      <c r="D11" s="99"/>
      <c r="E11" s="99"/>
      <c r="F11" s="99"/>
    </row>
    <row r="12" spans="3:6">
      <c r="C12" s="2"/>
    </row>
    <row r="13" spans="3:6">
      <c r="C13" s="99"/>
      <c r="D13" s="100" t="s">
        <v>11</v>
      </c>
      <c r="E13" s="99"/>
      <c r="F13" s="99"/>
    </row>
    <row r="14" spans="3:6" ht="30">
      <c r="C14" s="99"/>
      <c r="D14" s="104" t="s">
        <v>124</v>
      </c>
      <c r="E14" s="104" t="s">
        <v>125</v>
      </c>
      <c r="F14" s="104"/>
    </row>
    <row r="15" spans="3:6">
      <c r="C15" s="100" t="s">
        <v>12</v>
      </c>
      <c r="D15" s="104" t="s">
        <v>126</v>
      </c>
      <c r="E15" s="104" t="s">
        <v>127</v>
      </c>
      <c r="F15" s="104"/>
    </row>
    <row r="16" spans="3:6">
      <c r="C16" s="99"/>
      <c r="D16" s="104" t="s">
        <v>128</v>
      </c>
      <c r="E16" s="104" t="s">
        <v>129</v>
      </c>
      <c r="F16" s="104"/>
    </row>
    <row r="17" spans="3:6">
      <c r="C17" s="99"/>
      <c r="D17" s="104" t="s">
        <v>130</v>
      </c>
      <c r="E17" s="104" t="s">
        <v>131</v>
      </c>
      <c r="F17" s="104"/>
    </row>
    <row r="18" spans="3:6">
      <c r="C18" s="99"/>
      <c r="D18" s="104" t="s">
        <v>132</v>
      </c>
      <c r="E18" s="104" t="s">
        <v>133</v>
      </c>
      <c r="F18" s="104"/>
    </row>
    <row r="19" spans="3:6" ht="30">
      <c r="D19" s="104" t="s">
        <v>134</v>
      </c>
      <c r="E19" s="104" t="s">
        <v>135</v>
      </c>
      <c r="F19" s="104"/>
    </row>
    <row r="20" spans="3:6" ht="34.5">
      <c r="C20" s="14"/>
      <c r="D20" s="104" t="s">
        <v>136</v>
      </c>
      <c r="E20" s="104" t="s">
        <v>137</v>
      </c>
      <c r="F20" s="104"/>
    </row>
    <row r="21" spans="3:6" ht="30">
      <c r="D21" s="104" t="s">
        <v>138</v>
      </c>
      <c r="E21" s="104" t="s">
        <v>139</v>
      </c>
      <c r="F21" s="104"/>
    </row>
    <row r="23" spans="3:6">
      <c r="C23" s="8"/>
    </row>
    <row r="25" spans="3:6">
      <c r="C25" s="2"/>
    </row>
  </sheetData>
  <phoneticPr fontId="0" type="noConversion"/>
  <hyperlinks>
    <hyperlink ref="C9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C6:C39"/>
  <sheetViews>
    <sheetView workbookViewId="0"/>
  </sheetViews>
  <sheetFormatPr baseColWidth="10" defaultRowHeight="15"/>
  <cols>
    <col min="1" max="16384" width="11.42578125" style="1"/>
  </cols>
  <sheetData>
    <row r="6" spans="3:3" ht="34.5">
      <c r="C6" s="111" t="s">
        <v>5</v>
      </c>
    </row>
    <row r="8" spans="3:3">
      <c r="C8" s="105" t="s">
        <v>140</v>
      </c>
    </row>
    <row r="10" spans="3:3" ht="15.75">
      <c r="C10" s="107" t="s">
        <v>6</v>
      </c>
    </row>
    <row r="11" spans="3:3" ht="15.75">
      <c r="C11" s="106" t="s">
        <v>7</v>
      </c>
    </row>
    <row r="12" spans="3:3" ht="15.75">
      <c r="C12" s="107" t="s">
        <v>8</v>
      </c>
    </row>
    <row r="13" spans="3:3" ht="15.75">
      <c r="C13" s="106" t="s">
        <v>9</v>
      </c>
    </row>
    <row r="16" spans="3:3" ht="34.5">
      <c r="C16" s="111" t="s">
        <v>141</v>
      </c>
    </row>
    <row r="18" spans="3:3">
      <c r="C18" s="109" t="s">
        <v>142</v>
      </c>
    </row>
    <row r="19" spans="3:3">
      <c r="C19" s="105" t="s">
        <v>155</v>
      </c>
    </row>
    <row r="21" spans="3:3">
      <c r="C21" s="105" t="s">
        <v>143</v>
      </c>
    </row>
    <row r="22" spans="3:3">
      <c r="C22" s="108" t="s">
        <v>144</v>
      </c>
    </row>
    <row r="25" spans="3:3" ht="34.5">
      <c r="C25" s="111" t="s">
        <v>145</v>
      </c>
    </row>
    <row r="27" spans="3:3">
      <c r="C27" s="105" t="s">
        <v>146</v>
      </c>
    </row>
    <row r="28" spans="3:3">
      <c r="C28" s="105" t="s">
        <v>156</v>
      </c>
    </row>
    <row r="29" spans="3:3">
      <c r="C29" s="105" t="s">
        <v>147</v>
      </c>
    </row>
    <row r="32" spans="3:3">
      <c r="C32" s="109" t="s">
        <v>148</v>
      </c>
    </row>
    <row r="33" spans="3:3" ht="23.25">
      <c r="C33" s="110" t="s">
        <v>149</v>
      </c>
    </row>
    <row r="35" spans="3:3" ht="34.5">
      <c r="C35" s="111" t="s">
        <v>150</v>
      </c>
    </row>
    <row r="37" spans="3:3">
      <c r="C37" s="105" t="s">
        <v>157</v>
      </c>
    </row>
    <row r="39" spans="3:3" ht="34.5">
      <c r="C39" s="14"/>
    </row>
  </sheetData>
  <phoneticPr fontId="0" type="noConversion"/>
  <hyperlinks>
    <hyperlink ref="C2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SUCCESS CHART</vt:lpstr>
      <vt:lpstr>GRAPH</vt:lpstr>
      <vt:lpstr>USER INFORMATION</vt:lpstr>
      <vt:lpstr>HELP BMI CATEGORY</vt:lpstr>
      <vt:lpstr>COPYRIGHT</vt:lpstr>
      <vt:lpstr>'SUCCESS CHART'!Druckbereich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SDHP</dc:creator>
  <cp:lastModifiedBy>Michael</cp:lastModifiedBy>
  <cp:lastPrinted>2012-07-31T12:12:19Z</cp:lastPrinted>
  <dcterms:created xsi:type="dcterms:W3CDTF">2012-07-31T08:38:40Z</dcterms:created>
  <dcterms:modified xsi:type="dcterms:W3CDTF">2013-02-20T07:13:56Z</dcterms:modified>
</cp:coreProperties>
</file>