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ERFOLGSTOOL" sheetId="1" r:id="rId1"/>
    <sheet name="GRAPH" sheetId="4" r:id="rId2"/>
    <sheet name="BENUTZERHINWEISE" sheetId="2" r:id="rId3"/>
    <sheet name="Hilfe Messwerte" sheetId="5" r:id="rId4"/>
    <sheet name="COPYRIGHT" sheetId="3" r:id="rId5"/>
  </sheets>
  <definedNames>
    <definedName name="_xlnm.Print_Area" localSheetId="0">ERFOLGSTOOL!$C$4:$P$73</definedName>
  </definedNames>
  <calcPr calcId="145621"/>
</workbook>
</file>

<file path=xl/calcChain.xml><?xml version="1.0" encoding="utf-8"?>
<calcChain xmlns="http://schemas.openxmlformats.org/spreadsheetml/2006/main">
  <c r="O22" i="1" l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21" i="1"/>
  <c r="P22" i="1" l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21" i="1"/>
  <c r="J10" i="1" l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21" i="1"/>
  <c r="J31" i="1"/>
  <c r="J32" i="1"/>
  <c r="J33" i="1"/>
  <c r="J34" i="1"/>
  <c r="J35" i="1"/>
  <c r="J37" i="1"/>
  <c r="J11" i="1"/>
  <c r="J12" i="1"/>
  <c r="E15" i="1"/>
  <c r="I20" i="1"/>
  <c r="K20" i="1"/>
  <c r="J36" i="1" l="1"/>
  <c r="J30" i="1"/>
  <c r="J28" i="1"/>
  <c r="J26" i="1"/>
  <c r="J24" i="1"/>
  <c r="J29" i="1"/>
  <c r="J27" i="1"/>
  <c r="J25" i="1"/>
  <c r="J23" i="1"/>
  <c r="J13" i="1"/>
  <c r="E16" i="1"/>
  <c r="J22" i="1"/>
  <c r="J15" i="1"/>
  <c r="J21" i="1"/>
  <c r="J14" i="1" s="1"/>
</calcChain>
</file>

<file path=xl/sharedStrings.xml><?xml version="1.0" encoding="utf-8"?>
<sst xmlns="http://schemas.openxmlformats.org/spreadsheetml/2006/main" count="200" uniqueCount="180">
  <si>
    <t>OFFLINE-ERFOLGSTOOL</t>
  </si>
  <si>
    <t>DEIN ZIELGEWICHT:</t>
  </si>
  <si>
    <t>kg</t>
  </si>
  <si>
    <t>Woche 2</t>
  </si>
  <si>
    <t>Woche 3</t>
  </si>
  <si>
    <t>Woche 4</t>
  </si>
  <si>
    <t>Woche 5</t>
  </si>
  <si>
    <t>Woche 6</t>
  </si>
  <si>
    <t>Woche 7</t>
  </si>
  <si>
    <t>Woche 8</t>
  </si>
  <si>
    <t>Woche 9</t>
  </si>
  <si>
    <t>Woche 10</t>
  </si>
  <si>
    <t>Woche 11</t>
  </si>
  <si>
    <t>Woche 12</t>
  </si>
  <si>
    <t>Woche 13</t>
  </si>
  <si>
    <t>Woche 14</t>
  </si>
  <si>
    <t>Woche 15</t>
  </si>
  <si>
    <t>Woche 16</t>
  </si>
  <si>
    <t>Woche 17</t>
  </si>
  <si>
    <t>Woche 18</t>
  </si>
  <si>
    <t>Woche 19</t>
  </si>
  <si>
    <t>Woche 20</t>
  </si>
  <si>
    <t>Woche 21</t>
  </si>
  <si>
    <t>Woche 22</t>
  </si>
  <si>
    <t>Woche 23</t>
  </si>
  <si>
    <t>Woche 24</t>
  </si>
  <si>
    <t>Woche 25</t>
  </si>
  <si>
    <t>Woche 26</t>
  </si>
  <si>
    <t>Woche 27</t>
  </si>
  <si>
    <t>Woche 28</t>
  </si>
  <si>
    <t>Woche 29</t>
  </si>
  <si>
    <t>Woche 30</t>
  </si>
  <si>
    <t>Woche 31</t>
  </si>
  <si>
    <t>Woche 32</t>
  </si>
  <si>
    <t>Woche 33</t>
  </si>
  <si>
    <t>Woche 34</t>
  </si>
  <si>
    <t>Woche 35</t>
  </si>
  <si>
    <t>Woche 36</t>
  </si>
  <si>
    <t>Woche 37</t>
  </si>
  <si>
    <t>Woche 38</t>
  </si>
  <si>
    <t>Woche 39</t>
  </si>
  <si>
    <t>Woche 40</t>
  </si>
  <si>
    <t>Woche 41</t>
  </si>
  <si>
    <t>Woche 42</t>
  </si>
  <si>
    <t>Woche 43</t>
  </si>
  <si>
    <t>Woche 44</t>
  </si>
  <si>
    <t>Woche 45</t>
  </si>
  <si>
    <t>Woche 46</t>
  </si>
  <si>
    <t>Woche 47</t>
  </si>
  <si>
    <t>Woche 48</t>
  </si>
  <si>
    <t>Woche 49</t>
  </si>
  <si>
    <t>Woche 50</t>
  </si>
  <si>
    <t>Woche 51</t>
  </si>
  <si>
    <t>Woche 52</t>
  </si>
  <si>
    <t>Gewicht (kg)</t>
  </si>
  <si>
    <t>Taille (cm)</t>
  </si>
  <si>
    <t>Hüfte(cm)</t>
  </si>
  <si>
    <t>Umfang Bein links</t>
  </si>
  <si>
    <t>Umfang Bein rechts</t>
  </si>
  <si>
    <t>BMI</t>
  </si>
  <si>
    <t>Vorname</t>
  </si>
  <si>
    <t>Nachname</t>
  </si>
  <si>
    <t>Geburtstag</t>
  </si>
  <si>
    <t>Körpergrösse</t>
  </si>
  <si>
    <t>Geschlecht</t>
  </si>
  <si>
    <t>Beine  (cm)</t>
  </si>
  <si>
    <t xml:space="preserve">10 Weeks </t>
  </si>
  <si>
    <t>Taille</t>
  </si>
  <si>
    <t>Beine</t>
  </si>
  <si>
    <t>Hüfte</t>
  </si>
  <si>
    <t>cm</t>
  </si>
  <si>
    <t>Gewicht</t>
  </si>
  <si>
    <t>Presented by sdhp.ch - Software that bytes.</t>
  </si>
  <si>
    <t>Noch abzunehmen für Ziel</t>
  </si>
  <si>
    <t>Differenz zur Vorwoche</t>
  </si>
  <si>
    <t>x</t>
  </si>
  <si>
    <t>Dein Erfolg: Differenzen seit Beginn</t>
  </si>
  <si>
    <t>weiblich</t>
  </si>
  <si>
    <t>Eure Eingaben</t>
  </si>
  <si>
    <t>Wir rechnen(Hier gebt Ihr NICHTS ein!)</t>
  </si>
  <si>
    <t>Legende:</t>
  </si>
  <si>
    <t>Ziel Gewichtsabnahme:</t>
  </si>
  <si>
    <t>COPYRIGHT</t>
  </si>
  <si>
    <t>Diese Software wurde programmiert von</t>
  </si>
  <si>
    <t>sdhp.ch</t>
  </si>
  <si>
    <t>Münchbrunnenstrasse 4</t>
  </si>
  <si>
    <t>CH 8240 Thayngen</t>
  </si>
  <si>
    <t>Schweiz</t>
  </si>
  <si>
    <t>LIZENZ</t>
  </si>
  <si>
    <t>Die Nutzung dieser Software ist KOSTENLOS.</t>
  </si>
  <si>
    <t>Eine kommerzielle Nutzung ist ausgeschlossen, wer hier Interesse hat meldet sich unter verkauf@sdhp.ch</t>
  </si>
  <si>
    <t>Die Lizenzierung erfolgt unter der GNU GENERAL PUBLIC LICENSE, deren Bedingungen hier nachzulesen sind:</t>
  </si>
  <si>
    <t>http://www.gnu.de/documents/gpl.de.html</t>
  </si>
  <si>
    <t>SPENDEN</t>
  </si>
  <si>
    <t>Bitte schreibt an unsere Mailadresse verkauf@sdhp.ch eine kurze Nachricht mit dem Betreff "Spende Erfolgstool",</t>
  </si>
  <si>
    <t>wir senden Euch einen PayPal-Link zu.</t>
  </si>
  <si>
    <t>Selbstverständlich freuen wir uns, wenn Ihr uns eine Spende zukommen lassen wollt., wenn Ihr diese Arbeit zu schätzen wisst.</t>
  </si>
  <si>
    <t>Benutzerhinweise</t>
  </si>
  <si>
    <t>Hallo! Wir freuen uns, dass Du mit unserer Software arbeiten möchtest.</t>
  </si>
  <si>
    <t>Wir haben sie getestet, und normalerweise sollte alles gut laufen.</t>
  </si>
  <si>
    <t>Damit das so bleibt, solltest Du unbedingt eines beachten:</t>
  </si>
  <si>
    <t>Die Tabelle hat ein paar ziemlich komplizierte Formeln in den Berechnungsfeldern.</t>
  </si>
  <si>
    <t xml:space="preserve">Wenn Du diese aus Versehen überschreibst, kann es sein, dass die Werte nicht mehr </t>
  </si>
  <si>
    <t xml:space="preserve">zuverlässig berechnet werden. Damit Dir das möglichst nicht passiert, haben wir </t>
  </si>
  <si>
    <t>die Berechnungsfelder farbig markiert (siehe Legende).</t>
  </si>
  <si>
    <t>Trage die Werte nur in die Felder ein, die entsprechend markiert sind!</t>
  </si>
  <si>
    <t>Bitte habe Verständnis, dass wir für eine kostenlos bereitgestellte Software keinen</t>
  </si>
  <si>
    <t>Support geben. Falls es im Rahmen bleibt, beantworten wir Fragen zu dem Tool gerne unter</t>
  </si>
  <si>
    <t>verkauf@sdhp.ch - aber es gibt KEINEN ANSPRUCH auf Antwort.</t>
  </si>
  <si>
    <t>Eine Bitte</t>
  </si>
  <si>
    <t>Wir haben die Software gebaut, damit sie möglichst vielen nutzt.</t>
  </si>
  <si>
    <t>könnt Ihr gelassen bleiben, da die Daten ja bei Euch auf dem Rechner liegen. Um sie zu nutzen braucht</t>
  </si>
  <si>
    <t>ihr nicht einmal eine bestehende Internetverbindung. Wenn Ihr sie auf einen USB-Stick zieht, könnt Ihr sie</t>
  </si>
  <si>
    <t>Der Vorteil liegt auf der Hand: Bei Fehlfunktionen, Nichterreichbarkeit oder Datenverlusten des für die Motivation so wichtigen Erfolgstools</t>
  </si>
  <si>
    <t>Euer Vorteil</t>
  </si>
  <si>
    <t>z.B. in den Urlaub mitnehmen. DAS TOOL IST KOSTENLOS!</t>
  </si>
  <si>
    <t>GUT</t>
  </si>
  <si>
    <t>Deshalb gebt den DOWNLOAD-Link so oft weiter wie nur möglich, wir wissen, viele werden Euch dankbar sein!</t>
  </si>
  <si>
    <t>GRAFISCHE DARSTELLUNG DER ERFOLGE</t>
  </si>
  <si>
    <t>Dieser Copyrightvermerk darf bei Weitergabe der Software an Dritte nicht entfernt werden.</t>
  </si>
  <si>
    <t>Vielen Dank für eine faire Nutzung!</t>
  </si>
  <si>
    <t>Waage :)</t>
  </si>
  <si>
    <t>Die Mitte zwischen Knie und Hüftknochen</t>
  </si>
  <si>
    <t>Direkt über dem Bauchnabel</t>
  </si>
  <si>
    <t>HILFE MESSWERTE</t>
  </si>
  <si>
    <t>Ziel %</t>
  </si>
  <si>
    <t>%</t>
  </si>
  <si>
    <t>Anteil Ziel %</t>
  </si>
  <si>
    <t>KLARA</t>
  </si>
  <si>
    <t>MUSTER</t>
  </si>
  <si>
    <t>Ges.Umfang minus</t>
  </si>
  <si>
    <t>TIPP</t>
  </si>
  <si>
    <t>Macht Euch bevor Ihr anfangt, die Daten einzutragen eine Kopie dieser Datei, die Ihr irgendwo anders sicher ablegt.</t>
  </si>
  <si>
    <t>Dann könnt Ihr, falls je einmal etwas schief geht nochmal auf eine "gesunde" Kopie zurückgreifen.</t>
  </si>
  <si>
    <t xml:space="preserve">Ausserdem ist das Tool einmal natürlich für die 10 Wochen ausgelegt, da einige aber auch beim Familiyprogramm </t>
  </si>
  <si>
    <t xml:space="preserve">möglicherweise länger mitmachen, haben wir den Umfang auf 52 Wochen erweitert. Das ist ein Jahr.  </t>
  </si>
  <si>
    <t>Wenn ein Jahr um ist, könnt Ihr dann die Kopie für das nächste Jahr benutzten. Einfach vor dem eintragen der neuen Daten</t>
  </si>
  <si>
    <t xml:space="preserve">Datei &gt; Speichern unter &gt; Den Namen ändern auf Erfolgstool 2013 z.B. </t>
  </si>
  <si>
    <t>OFFLINE-ERFOLGSTOOL BY SDHP.CH NEW MEDIA SWITZERLAND - ALLE RECHTE VORBEHALTEN!</t>
  </si>
  <si>
    <t>SONSTIGES</t>
  </si>
  <si>
    <t xml:space="preserve">Gerne nehmen wir Anfragen zur Programmierung von Individualsoftware jeder Art an unter verkauf@sdhp.ch </t>
  </si>
  <si>
    <t>BMI? Kann man das Essen?</t>
  </si>
  <si>
    <t>BMI (kg/m²)</t>
  </si>
  <si>
    <t>starkes Untergewicht</t>
  </si>
  <si>
    <t>&lt; 16,0</t>
  </si>
  <si>
    <t>Untergewicht</t>
  </si>
  <si>
    <t>  </t>
  </si>
  <si>
    <t>mäßiges Untergewicht</t>
  </si>
  <si>
    <t>16,0 – 17,0</t>
  </si>
  <si>
    <t>leichtes Untergewicht</t>
  </si>
  <si>
    <t>17,0 – 18,5</t>
  </si>
  <si>
    <t>Normalgewicht</t>
  </si>
  <si>
    <t>18,5 – 25,0</t>
  </si>
  <si>
    <t>Präadipositas</t>
  </si>
  <si>
    <t>25,0 – 30,0</t>
  </si>
  <si>
    <t>Übergewicht</t>
  </si>
  <si>
    <t>Adipositas Grad I</t>
  </si>
  <si>
    <t>30,0 – 35,0</t>
  </si>
  <si>
    <t>Adipositas</t>
  </si>
  <si>
    <t>Adipositas Grad III</t>
  </si>
  <si>
    <t>≥ 40,0</t>
  </si>
  <si>
    <t>Wer nicht weiss, was der errechnete BMI-Wert bedeutet, kann sich hier informieren:</t>
  </si>
  <si>
    <t>http://de.wikipedia.org/wiki/Body-Mass-Index</t>
  </si>
  <si>
    <t>Je nach Ergebnis befindet Ihr Euch dementsprechend in einer der folgenden Kategorien:</t>
  </si>
  <si>
    <t>EINGABEFELD</t>
  </si>
  <si>
    <t>BERECHNUNGSFELD</t>
  </si>
  <si>
    <t>BÖSE :)</t>
  </si>
  <si>
    <t>DISCLAIMER</t>
  </si>
  <si>
    <t>sdhp New Media steht in keinerlei - auch nicht wirtschaftlichen - Zusammenhang mit Detlev D! Soost oder dem Betreiber des 10wbc-Programmes.</t>
  </si>
  <si>
    <t>Die Erstellung des Tools erfolgte aus eigenem Antrieb ohne Auftrag und aufgrund der kostenlosen Bereitstellung auch ohne wirtschaftlichem Interesse.</t>
  </si>
  <si>
    <t>Der Körper braucht zwischendrin eine Auszeit vom Fett verbrennen. Lasst Euch nicht entmutigen!</t>
  </si>
  <si>
    <t>Berechnete Werte</t>
  </si>
  <si>
    <t>Hier könnt Ihr Eure Daten eintragen</t>
  </si>
  <si>
    <t>Zeitraum</t>
  </si>
  <si>
    <t>GRAPH</t>
  </si>
  <si>
    <t>Startwerte</t>
  </si>
  <si>
    <t>Version 2.4 - 13.08.2012</t>
  </si>
  <si>
    <t>An der breitesten Stelle des Körpers , das ist meistens der Po</t>
  </si>
  <si>
    <t>Eine Plateauphase, also eine Phase in der sich keine Änderungen ergeben, ist ganz normal während Euer Abnehmphase.</t>
  </si>
  <si>
    <t>Sollte sie jedoch länger als 3 Wochen andauern, nehmt Kontakt zum KK-Team auf, dann müsste man sich das nährer ansehen!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</si>
</sst>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.0;[Red]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Impact"/>
      <family val="2"/>
    </font>
    <font>
      <sz val="16"/>
      <color theme="7" tint="-0.24994659260841701"/>
      <name val="Impac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28"/>
      <color theme="1" tint="0.249977111117893"/>
      <name val="Impact"/>
      <family val="2"/>
    </font>
    <font>
      <u/>
      <sz val="11"/>
      <color theme="1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6" tint="-0.249977111117893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28"/>
      <color theme="6" tint="-0.249977111117893"/>
      <name val="Impact"/>
      <family val="2"/>
    </font>
    <font>
      <sz val="14"/>
      <color theme="6" tint="-0.249977111117893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4"/>
      <color theme="6" tint="-0.499984740745262"/>
      <name val="Calibri"/>
      <family val="2"/>
      <scheme val="minor"/>
    </font>
    <font>
      <u/>
      <sz val="11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28"/>
      <color theme="6" tint="-0.499984740745262"/>
      <name val="Impac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E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1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4" borderId="0" xfId="0" applyFont="1" applyFill="1" applyAlignment="1">
      <alignment horizontal="right"/>
    </xf>
    <xf numFmtId="0" fontId="4" fillId="3" borderId="0" xfId="0" applyFont="1" applyFill="1"/>
    <xf numFmtId="0" fontId="6" fillId="3" borderId="0" xfId="0" applyFont="1" applyFill="1"/>
    <xf numFmtId="0" fontId="8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7" fillId="3" borderId="0" xfId="0" applyFont="1" applyFill="1" applyBorder="1"/>
    <xf numFmtId="0" fontId="8" fillId="3" borderId="0" xfId="0" applyFont="1" applyFill="1" applyBorder="1"/>
    <xf numFmtId="164" fontId="11" fillId="3" borderId="0" xfId="0" applyNumberFormat="1" applyFont="1" applyFill="1" applyBorder="1" applyAlignment="1">
      <alignment horizontal="right" indent="1"/>
    </xf>
    <xf numFmtId="0" fontId="0" fillId="5" borderId="2" xfId="0" applyFill="1" applyBorder="1"/>
    <xf numFmtId="0" fontId="9" fillId="5" borderId="2" xfId="0" applyFont="1" applyFill="1" applyBorder="1" applyAlignment="1">
      <alignment horizontal="center"/>
    </xf>
    <xf numFmtId="0" fontId="13" fillId="3" borderId="0" xfId="0" applyFont="1" applyFill="1"/>
    <xf numFmtId="0" fontId="14" fillId="0" borderId="0" xfId="2"/>
    <xf numFmtId="0" fontId="0" fillId="2" borderId="0" xfId="0" applyFill="1"/>
    <xf numFmtId="0" fontId="15" fillId="3" borderId="0" xfId="0" applyFont="1" applyFill="1"/>
    <xf numFmtId="0" fontId="16" fillId="3" borderId="0" xfId="0" applyFont="1" applyFill="1"/>
    <xf numFmtId="0" fontId="2" fillId="2" borderId="0" xfId="0" applyFont="1" applyFill="1"/>
    <xf numFmtId="0" fontId="19" fillId="5" borderId="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35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9" fillId="5" borderId="2" xfId="0" applyFont="1" applyFill="1" applyBorder="1"/>
    <xf numFmtId="0" fontId="9" fillId="5" borderId="32" xfId="0" applyFont="1" applyFill="1" applyBorder="1"/>
    <xf numFmtId="14" fontId="9" fillId="5" borderId="13" xfId="0" applyNumberFormat="1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23" fillId="6" borderId="23" xfId="0" applyFont="1" applyFill="1" applyBorder="1"/>
    <xf numFmtId="164" fontId="18" fillId="7" borderId="16" xfId="0" applyNumberFormat="1" applyFont="1" applyFill="1" applyBorder="1" applyAlignment="1">
      <alignment horizontal="center"/>
    </xf>
    <xf numFmtId="164" fontId="11" fillId="7" borderId="14" xfId="0" applyNumberFormat="1" applyFont="1" applyFill="1" applyBorder="1" applyAlignment="1">
      <alignment horizontal="center"/>
    </xf>
    <xf numFmtId="164" fontId="11" fillId="7" borderId="39" xfId="0" applyNumberFormat="1" applyFont="1" applyFill="1" applyBorder="1" applyAlignment="1">
      <alignment horizontal="center"/>
    </xf>
    <xf numFmtId="164" fontId="17" fillId="7" borderId="2" xfId="0" applyNumberFormat="1" applyFont="1" applyFill="1" applyBorder="1" applyAlignment="1">
      <alignment horizontal="center"/>
    </xf>
    <xf numFmtId="0" fontId="0" fillId="7" borderId="2" xfId="0" applyFill="1" applyBorder="1"/>
    <xf numFmtId="165" fontId="12" fillId="7" borderId="2" xfId="0" applyNumberFormat="1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165" fontId="8" fillId="7" borderId="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165" fontId="8" fillId="7" borderId="33" xfId="0" applyNumberFormat="1" applyFont="1" applyFill="1" applyBorder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2" fontId="8" fillId="7" borderId="1" xfId="1" applyNumberFormat="1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4" xfId="0" applyNumberFormat="1" applyFont="1" applyFill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2" fontId="8" fillId="7" borderId="24" xfId="1" applyNumberFormat="1" applyFont="1" applyFill="1" applyBorder="1" applyAlignment="1">
      <alignment horizontal="center"/>
    </xf>
    <xf numFmtId="0" fontId="8" fillId="7" borderId="42" xfId="0" applyFont="1" applyFill="1" applyBorder="1" applyAlignment="1">
      <alignment horizontal="center"/>
    </xf>
    <xf numFmtId="165" fontId="8" fillId="7" borderId="8" xfId="0" applyNumberFormat="1" applyFont="1" applyFill="1" applyBorder="1" applyAlignment="1">
      <alignment horizontal="center"/>
    </xf>
    <xf numFmtId="165" fontId="8" fillId="7" borderId="9" xfId="0" applyNumberFormat="1" applyFont="1" applyFill="1" applyBorder="1" applyAlignment="1">
      <alignment horizontal="center"/>
    </xf>
    <xf numFmtId="165" fontId="8" fillId="7" borderId="34" xfId="0" applyNumberFormat="1" applyFont="1" applyFill="1" applyBorder="1" applyAlignment="1">
      <alignment horizontal="center"/>
    </xf>
    <xf numFmtId="165" fontId="8" fillId="7" borderId="15" xfId="0" applyNumberFormat="1" applyFont="1" applyFill="1" applyBorder="1" applyAlignment="1">
      <alignment horizontal="center"/>
    </xf>
    <xf numFmtId="2" fontId="8" fillId="7" borderId="4" xfId="1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165" fontId="8" fillId="7" borderId="12" xfId="0" applyNumberFormat="1" applyFont="1" applyFill="1" applyBorder="1" applyAlignment="1">
      <alignment horizontal="center"/>
    </xf>
    <xf numFmtId="165" fontId="8" fillId="7" borderId="35" xfId="0" applyNumberFormat="1" applyFont="1" applyFill="1" applyBorder="1" applyAlignment="1">
      <alignment horizontal="center"/>
    </xf>
    <xf numFmtId="165" fontId="8" fillId="7" borderId="16" xfId="0" applyNumberFormat="1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2" fontId="8" fillId="7" borderId="9" xfId="1" applyNumberFormat="1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26" fillId="6" borderId="20" xfId="0" applyFont="1" applyFill="1" applyBorder="1"/>
    <xf numFmtId="0" fontId="26" fillId="6" borderId="21" xfId="0" applyFont="1" applyFill="1" applyBorder="1"/>
    <xf numFmtId="0" fontId="26" fillId="6" borderId="22" xfId="0" applyFont="1" applyFill="1" applyBorder="1"/>
    <xf numFmtId="0" fontId="26" fillId="6" borderId="2" xfId="0" applyFont="1" applyFill="1" applyBorder="1"/>
    <xf numFmtId="0" fontId="26" fillId="6" borderId="32" xfId="0" applyFont="1" applyFill="1" applyBorder="1"/>
    <xf numFmtId="0" fontId="26" fillId="6" borderId="17" xfId="0" applyFont="1" applyFill="1" applyBorder="1"/>
    <xf numFmtId="0" fontId="26" fillId="6" borderId="18" xfId="0" applyFont="1" applyFill="1" applyBorder="1"/>
    <xf numFmtId="0" fontId="27" fillId="6" borderId="23" xfId="0" applyFont="1" applyFill="1" applyBorder="1"/>
    <xf numFmtId="0" fontId="26" fillId="6" borderId="27" xfId="0" applyFont="1" applyFill="1" applyBorder="1" applyAlignment="1">
      <alignment horizontal="center"/>
    </xf>
    <xf numFmtId="0" fontId="26" fillId="6" borderId="21" xfId="0" applyFont="1" applyFill="1" applyBorder="1" applyAlignment="1">
      <alignment horizontal="center"/>
    </xf>
    <xf numFmtId="0" fontId="26" fillId="6" borderId="38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6" fillId="6" borderId="28" xfId="0" applyFont="1" applyFill="1" applyBorder="1"/>
    <xf numFmtId="0" fontId="26" fillId="6" borderId="26" xfId="0" applyFont="1" applyFill="1" applyBorder="1"/>
    <xf numFmtId="0" fontId="27" fillId="6" borderId="40" xfId="0" applyFont="1" applyFill="1" applyBorder="1"/>
    <xf numFmtId="0" fontId="27" fillId="6" borderId="18" xfId="0" applyFont="1" applyFill="1" applyBorder="1"/>
    <xf numFmtId="0" fontId="28" fillId="6" borderId="2" xfId="2" applyFont="1" applyFill="1" applyBorder="1" applyAlignment="1">
      <alignment horizontal="center"/>
    </xf>
    <xf numFmtId="0" fontId="29" fillId="6" borderId="2" xfId="0" applyFont="1" applyFill="1" applyBorder="1" applyAlignment="1">
      <alignment horizontal="center"/>
    </xf>
    <xf numFmtId="0" fontId="29" fillId="6" borderId="29" xfId="0" applyFont="1" applyFill="1" applyBorder="1" applyAlignment="1">
      <alignment horizontal="center"/>
    </xf>
    <xf numFmtId="0" fontId="29" fillId="6" borderId="30" xfId="0" applyFont="1" applyFill="1" applyBorder="1" applyAlignment="1">
      <alignment horizontal="center"/>
    </xf>
    <xf numFmtId="0" fontId="29" fillId="6" borderId="31" xfId="0" applyFont="1" applyFill="1" applyBorder="1" applyAlignment="1">
      <alignment horizontal="center"/>
    </xf>
    <xf numFmtId="0" fontId="29" fillId="6" borderId="37" xfId="0" applyFont="1" applyFill="1" applyBorder="1" applyAlignment="1">
      <alignment horizontal="center"/>
    </xf>
    <xf numFmtId="0" fontId="29" fillId="6" borderId="25" xfId="0" applyFont="1" applyFill="1" applyBorder="1" applyAlignment="1">
      <alignment horizontal="center"/>
    </xf>
    <xf numFmtId="0" fontId="29" fillId="6" borderId="36" xfId="0" applyFont="1" applyFill="1" applyBorder="1" applyAlignment="1">
      <alignment horizontal="center"/>
    </xf>
    <xf numFmtId="0" fontId="30" fillId="6" borderId="30" xfId="0" applyFont="1" applyFill="1" applyBorder="1" applyAlignment="1">
      <alignment horizontal="center"/>
    </xf>
    <xf numFmtId="0" fontId="31" fillId="6" borderId="31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/>
    </xf>
    <xf numFmtId="0" fontId="26" fillId="6" borderId="14" xfId="0" applyFont="1" applyFill="1" applyBorder="1" applyAlignment="1">
      <alignment horizontal="center"/>
    </xf>
    <xf numFmtId="0" fontId="26" fillId="6" borderId="39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4" xfId="0" applyFont="1" applyFill="1" applyBorder="1" applyAlignment="1">
      <alignment horizontal="center"/>
    </xf>
    <xf numFmtId="0" fontId="27" fillId="6" borderId="15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32" fillId="3" borderId="0" xfId="0" applyFont="1" applyFill="1"/>
    <xf numFmtId="0" fontId="24" fillId="6" borderId="17" xfId="0" applyFont="1" applyFill="1" applyBorder="1" applyAlignment="1">
      <alignment horizontal="center"/>
    </xf>
    <xf numFmtId="0" fontId="25" fillId="6" borderId="23" xfId="0" applyFont="1" applyFill="1" applyBorder="1" applyAlignment="1">
      <alignment horizontal="center"/>
    </xf>
    <xf numFmtId="0" fontId="25" fillId="6" borderId="18" xfId="0" applyFont="1" applyFill="1" applyBorder="1" applyAlignment="1">
      <alignment horizontal="center"/>
    </xf>
    <xf numFmtId="0" fontId="29" fillId="6" borderId="17" xfId="0" applyFont="1" applyFill="1" applyBorder="1" applyAlignment="1">
      <alignment horizontal="center"/>
    </xf>
    <xf numFmtId="0" fontId="30" fillId="6" borderId="23" xfId="0" applyFont="1" applyFill="1" applyBorder="1" applyAlignment="1">
      <alignment horizontal="center"/>
    </xf>
    <xf numFmtId="0" fontId="30" fillId="6" borderId="18" xfId="0" applyFont="1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29" fillId="6" borderId="23" xfId="0" applyFont="1" applyFill="1" applyBorder="1" applyAlignment="1">
      <alignment horizontal="center"/>
    </xf>
    <xf numFmtId="0" fontId="29" fillId="6" borderId="18" xfId="0" applyFont="1" applyFill="1" applyBorder="1" applyAlignment="1">
      <alignment horizontal="center"/>
    </xf>
  </cellXfs>
  <cellStyles count="3">
    <cellStyle name="Hyper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99FF99"/>
      <color rgb="FFCCFF33"/>
      <color rgb="FFCCECFF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Entwicklung des Gewichts</c:v>
          </c:tx>
          <c:cat>
            <c:strLit>
              <c:ptCount val="10"/>
              <c:pt idx="0">
                <c:v>Woche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</c:strLit>
          </c:cat>
          <c:val>
            <c:numRef>
              <c:f>ERFOLGSTOOL!$D$20:$D$29</c:f>
              <c:numCache>
                <c:formatCode>General</c:formatCode>
                <c:ptCount val="10"/>
                <c:pt idx="0">
                  <c:v>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05312"/>
        <c:axId val="173406848"/>
      </c:lineChart>
      <c:catAx>
        <c:axId val="173405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406848"/>
        <c:crosses val="autoZero"/>
        <c:auto val="1"/>
        <c:lblAlgn val="ctr"/>
        <c:lblOffset val="100"/>
        <c:noMultiLvlLbl val="0"/>
      </c:catAx>
      <c:valAx>
        <c:axId val="17340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Gewicht in kg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3405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Entwicklung des BMI</c:v>
          </c:tx>
          <c:cat>
            <c:strLit>
              <c:ptCount val="10"/>
              <c:pt idx="0">
                <c:v>Woche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</c:strLit>
          </c:cat>
          <c:val>
            <c:numRef>
              <c:f>ERFOLGSTOOL!$K$20:$K$29</c:f>
              <c:numCache>
                <c:formatCode>General</c:formatCode>
                <c:ptCount val="10"/>
                <c:pt idx="0">
                  <c:v>30.1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39136"/>
        <c:axId val="174949120"/>
      </c:lineChart>
      <c:catAx>
        <c:axId val="174939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949120"/>
        <c:crosses val="autoZero"/>
        <c:auto val="1"/>
        <c:lblAlgn val="ctr"/>
        <c:lblOffset val="100"/>
        <c:noMultiLvlLbl val="0"/>
      </c:catAx>
      <c:valAx>
        <c:axId val="17494912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74939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Entwicklung Umfang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Taille</c:v>
          </c:tx>
          <c:val>
            <c:numRef>
              <c:f>ERFOLGSTOOL!$E$20:$E$29</c:f>
              <c:numCache>
                <c:formatCode>General</c:formatCode>
                <c:ptCount val="10"/>
                <c:pt idx="0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v>Hüfte</c:v>
          </c:tx>
          <c:val>
            <c:numRef>
              <c:f>ERFOLGSTOOL!$F$20:$F$29</c:f>
              <c:numCache>
                <c:formatCode>General</c:formatCode>
                <c:ptCount val="10"/>
                <c:pt idx="0">
                  <c:v>112</c:v>
                </c:pt>
              </c:numCache>
            </c:numRef>
          </c:val>
          <c:smooth val="0"/>
        </c:ser>
        <c:ser>
          <c:idx val="2"/>
          <c:order val="2"/>
          <c:tx>
            <c:v>Beine</c:v>
          </c:tx>
          <c:val>
            <c:numRef>
              <c:f>ERFOLGSTOOL!$I$20:$I$29</c:f>
              <c:numCache>
                <c:formatCode>General</c:formatCode>
                <c:ptCount val="10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52160"/>
        <c:axId val="175853952"/>
      </c:lineChart>
      <c:catAx>
        <c:axId val="175852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853952"/>
        <c:crosses val="autoZero"/>
        <c:auto val="1"/>
        <c:lblAlgn val="ctr"/>
        <c:lblOffset val="100"/>
        <c:noMultiLvlLbl val="0"/>
      </c:catAx>
      <c:valAx>
        <c:axId val="17585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Umfang in cm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75852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Zielerreichung (Gewicht in %)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Zielerreichung</c:v>
          </c:tx>
          <c:dLbls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Lit>
              <c:ptCount val="2"/>
              <c:pt idx="0">
                <c:v>Erreicht</c:v>
              </c:pt>
              <c:pt idx="1">
                <c:v>TO GO</c:v>
              </c:pt>
            </c:strLit>
          </c:cat>
          <c:val>
            <c:numRef>
              <c:f>(ERFOLGSTOOL!$J$10,ERFOLGSTOOL!$E$16)</c:f>
              <c:numCache>
                <c:formatCode>0.0;[Red]0.0</c:formatCode>
                <c:ptCount val="2"/>
                <c:pt idx="0" formatCode="0.00;[Red]0.00">
                  <c:v>0</c:v>
                </c:pt>
                <c:pt idx="1">
                  <c:v>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effectLst>
      <a:glow rad="101600">
        <a:schemeClr val="accent3">
          <a:satMod val="175000"/>
          <a:alpha val="40000"/>
        </a:schemeClr>
      </a:glow>
    </a:effectLst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BENUTZERHINWEISE!A1"/><Relationship Id="rId2" Type="http://schemas.openxmlformats.org/officeDocument/2006/relationships/image" Target="../media/image1.png"/><Relationship Id="rId1" Type="http://schemas.openxmlformats.org/officeDocument/2006/relationships/hyperlink" Target="http://www.kilokegeln.de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76200</xdr:colOff>
      <xdr:row>4</xdr:row>
      <xdr:rowOff>16607</xdr:rowOff>
    </xdr:to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1057275" cy="11024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15</xdr:col>
      <xdr:colOff>457200</xdr:colOff>
      <xdr:row>3</xdr:row>
      <xdr:rowOff>19050</xdr:rowOff>
    </xdr:to>
    <xdr:pic>
      <xdr:nvPicPr>
        <xdr:cNvPr id="3" name="Grafik 2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381000"/>
          <a:ext cx="4572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7</xdr:row>
      <xdr:rowOff>100012</xdr:rowOff>
    </xdr:from>
    <xdr:to>
      <xdr:col>8</xdr:col>
      <xdr:colOff>38100</xdr:colOff>
      <xdr:row>21</xdr:row>
      <xdr:rowOff>176212</xdr:rowOff>
    </xdr:to>
    <xdr:graphicFrame macro="">
      <xdr:nvGraphicFramePr>
        <xdr:cNvPr id="2" name="Diagramm 1" descr="EURE GEWICHTSENTWICKLUNG ÜBER DIE ZEIT" title="GEWICH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323850</xdr:colOff>
      <xdr:row>7</xdr:row>
      <xdr:rowOff>100012</xdr:rowOff>
    </xdr:from>
    <xdr:to>
      <xdr:col>14</xdr:col>
      <xdr:colOff>323850</xdr:colOff>
      <xdr:row>21</xdr:row>
      <xdr:rowOff>176212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23</xdr:row>
      <xdr:rowOff>80962</xdr:rowOff>
    </xdr:from>
    <xdr:to>
      <xdr:col>8</xdr:col>
      <xdr:colOff>38100</xdr:colOff>
      <xdr:row>37</xdr:row>
      <xdr:rowOff>157162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314325</xdr:colOff>
      <xdr:row>23</xdr:row>
      <xdr:rowOff>90487</xdr:rowOff>
    </xdr:from>
    <xdr:to>
      <xdr:col>14</xdr:col>
      <xdr:colOff>314325</xdr:colOff>
      <xdr:row>37</xdr:row>
      <xdr:rowOff>166687</xdr:rowOff>
    </xdr:to>
    <xdr:graphicFrame macro="">
      <xdr:nvGraphicFramePr>
        <xdr:cNvPr id="14" name="Diagram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de.wikipedia.org/wiki/Body-Mass-Inde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nu.de/documents/gpl.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33"/>
    <pageSetUpPr fitToPage="1"/>
  </sheetPr>
  <dimension ref="C3:P72"/>
  <sheetViews>
    <sheetView tabSelected="1" zoomScaleNormal="100" workbookViewId="0">
      <selection activeCell="D9" sqref="D9"/>
    </sheetView>
  </sheetViews>
  <sheetFormatPr baseColWidth="10" defaultRowHeight="15" x14ac:dyDescent="0.25"/>
  <cols>
    <col min="1" max="2" width="11.42578125" style="1"/>
    <col min="3" max="3" width="14.7109375" style="1" customWidth="1"/>
    <col min="4" max="4" width="20" style="1" customWidth="1"/>
    <col min="5" max="5" width="10.28515625" style="1" bestFit="1" customWidth="1"/>
    <col min="6" max="6" width="16.140625" style="1" customWidth="1"/>
    <col min="7" max="7" width="17.140625" style="1" bestFit="1" customWidth="1"/>
    <col min="8" max="8" width="18.42578125" style="1" bestFit="1" customWidth="1"/>
    <col min="9" max="9" width="12.42578125" style="1" customWidth="1"/>
    <col min="10" max="10" width="14.85546875" style="1" customWidth="1"/>
    <col min="11" max="11" width="10" style="1" customWidth="1"/>
    <col min="12" max="12" width="12.42578125" style="1" customWidth="1"/>
    <col min="13" max="15" width="11.42578125" style="1"/>
    <col min="16" max="16" width="17" style="1" customWidth="1"/>
    <col min="17" max="16384" width="11.42578125" style="1"/>
  </cols>
  <sheetData>
    <row r="3" spans="3:14" ht="34.5" x14ac:dyDescent="0.45">
      <c r="D3" s="40" t="s">
        <v>0</v>
      </c>
    </row>
    <row r="4" spans="3:14" ht="21" x14ac:dyDescent="0.3">
      <c r="C4" s="3" t="s">
        <v>66</v>
      </c>
      <c r="D4" s="4"/>
      <c r="I4" s="8" t="s">
        <v>72</v>
      </c>
    </row>
    <row r="5" spans="3:14" x14ac:dyDescent="0.25">
      <c r="C5" s="2"/>
      <c r="I5" s="39" t="s">
        <v>176</v>
      </c>
    </row>
    <row r="8" spans="3:14" ht="19.5" thickBot="1" x14ac:dyDescent="0.35">
      <c r="C8" s="6"/>
      <c r="D8" s="6"/>
      <c r="E8" s="6"/>
      <c r="F8" s="6"/>
      <c r="G8" s="6"/>
      <c r="H8" s="6"/>
      <c r="I8" s="6"/>
      <c r="J8" s="6"/>
      <c r="K8" s="6"/>
    </row>
    <row r="9" spans="3:14" ht="19.5" thickBot="1" x14ac:dyDescent="0.35">
      <c r="C9" s="80" t="s">
        <v>60</v>
      </c>
      <c r="D9" s="33" t="s">
        <v>128</v>
      </c>
      <c r="E9" s="6"/>
      <c r="F9" s="77" t="s">
        <v>62</v>
      </c>
      <c r="G9" s="35">
        <v>25204</v>
      </c>
      <c r="H9" s="6"/>
      <c r="I9" s="111" t="s">
        <v>76</v>
      </c>
      <c r="J9" s="112"/>
      <c r="K9" s="113"/>
    </row>
    <row r="10" spans="3:14" ht="21.75" thickBot="1" x14ac:dyDescent="0.4">
      <c r="C10" s="81" t="s">
        <v>61</v>
      </c>
      <c r="D10" s="34" t="s">
        <v>129</v>
      </c>
      <c r="E10" s="6"/>
      <c r="F10" s="78" t="s">
        <v>63</v>
      </c>
      <c r="G10" s="36">
        <v>169</v>
      </c>
      <c r="H10" s="6" t="s">
        <v>70</v>
      </c>
      <c r="I10" s="85" t="s">
        <v>71</v>
      </c>
      <c r="J10" s="42">
        <f>IF(AND(ISNUMBER(D21),D21&lt;&gt;0),LOOKUP(2,1/(D21:D71&lt;&gt;""),D21:D71)-$D$20,0)</f>
        <v>0</v>
      </c>
      <c r="K10" s="89" t="s">
        <v>2</v>
      </c>
    </row>
    <row r="11" spans="3:14" ht="19.5" thickBot="1" x14ac:dyDescent="0.35">
      <c r="C11" s="6"/>
      <c r="D11" s="6"/>
      <c r="E11" s="6"/>
      <c r="F11" s="79" t="s">
        <v>64</v>
      </c>
      <c r="G11" s="37" t="s">
        <v>77</v>
      </c>
      <c r="H11" s="6"/>
      <c r="I11" s="86" t="s">
        <v>67</v>
      </c>
      <c r="J11" s="43">
        <f>IF(AND(ISNUMBER(M21),M21&lt;&gt;0),LOOKUP(2,1/(E21:E71&lt;&gt;""),E21:E71)-$E$20,0)</f>
        <v>0</v>
      </c>
      <c r="K11" s="90" t="s">
        <v>70</v>
      </c>
      <c r="M11" s="2" t="s">
        <v>80</v>
      </c>
    </row>
    <row r="12" spans="3:14" ht="19.5" thickBot="1" x14ac:dyDescent="0.35">
      <c r="C12" s="6"/>
      <c r="D12" s="6"/>
      <c r="E12" s="6"/>
      <c r="F12" s="6"/>
      <c r="G12" s="6"/>
      <c r="H12" s="6"/>
      <c r="I12" s="86" t="s">
        <v>69</v>
      </c>
      <c r="J12" s="43">
        <f>IF(AND(ISNUMBER(N21),N21&lt;&gt;0),LOOKUP(2,1/(F21:F71&lt;&gt;""),F21:F71)-$F$20,0)</f>
        <v>0</v>
      </c>
      <c r="K12" s="90" t="s">
        <v>70</v>
      </c>
      <c r="M12" s="12"/>
      <c r="N12" s="1" t="s">
        <v>78</v>
      </c>
    </row>
    <row r="13" spans="3:14" ht="19.5" thickBot="1" x14ac:dyDescent="0.35">
      <c r="C13" s="82" t="s">
        <v>1</v>
      </c>
      <c r="D13" s="41"/>
      <c r="E13" s="13">
        <v>70</v>
      </c>
      <c r="F13" s="83" t="s">
        <v>2</v>
      </c>
      <c r="G13" s="6"/>
      <c r="H13" s="6"/>
      <c r="I13" s="86" t="s">
        <v>68</v>
      </c>
      <c r="J13" s="43">
        <f>IF(AND(ISNUMBER(I21),I21&lt;&gt;0),LOOKUP(2,1/(I21:I71&lt;&gt;""),I21:I71)-$I$20,0)</f>
        <v>0</v>
      </c>
      <c r="K13" s="90" t="s">
        <v>70</v>
      </c>
      <c r="M13" s="46"/>
      <c r="N13" s="1" t="s">
        <v>79</v>
      </c>
    </row>
    <row r="14" spans="3:14" ht="19.5" thickBot="1" x14ac:dyDescent="0.35">
      <c r="G14" s="6"/>
      <c r="H14" s="6"/>
      <c r="I14" s="87" t="s">
        <v>59</v>
      </c>
      <c r="J14" s="44">
        <f>IF(AND(ISNUMBER(J21),J21&lt;&gt;0),LOOKUP(2,1/(K21:K71&lt;&gt;""),K21:K71)-$K$20,0)</f>
        <v>0</v>
      </c>
      <c r="K14" s="91"/>
    </row>
    <row r="15" spans="3:14" ht="21.75" thickBot="1" x14ac:dyDescent="0.4">
      <c r="C15" s="82" t="s">
        <v>81</v>
      </c>
      <c r="D15" s="84"/>
      <c r="E15" s="47">
        <f>($D$20-$E$13)</f>
        <v>16</v>
      </c>
      <c r="F15" s="83" t="s">
        <v>2</v>
      </c>
      <c r="G15" s="6"/>
      <c r="H15" s="6"/>
      <c r="I15" s="88" t="s">
        <v>125</v>
      </c>
      <c r="J15" s="45">
        <f>($J$10*100/$E$15)*-1</f>
        <v>0</v>
      </c>
      <c r="K15" s="92" t="s">
        <v>126</v>
      </c>
      <c r="M15" s="38">
        <v>100</v>
      </c>
    </row>
    <row r="16" spans="3:14" ht="19.5" thickBot="1" x14ac:dyDescent="0.35">
      <c r="C16" s="82" t="s">
        <v>73</v>
      </c>
      <c r="D16" s="84"/>
      <c r="E16" s="47">
        <f>E15+J10</f>
        <v>16</v>
      </c>
      <c r="F16" s="83" t="s">
        <v>2</v>
      </c>
      <c r="G16" s="6"/>
      <c r="H16" s="6"/>
      <c r="I16" s="9"/>
      <c r="J16" s="11"/>
      <c r="K16" s="10"/>
    </row>
    <row r="17" spans="3:16" ht="15.75" thickBot="1" x14ac:dyDescent="0.3"/>
    <row r="18" spans="3:16" ht="15.75" thickBot="1" x14ac:dyDescent="0.3">
      <c r="C18" s="93" t="s">
        <v>174</v>
      </c>
      <c r="D18" s="114" t="s">
        <v>172</v>
      </c>
      <c r="E18" s="119"/>
      <c r="F18" s="119"/>
      <c r="G18" s="119"/>
      <c r="H18" s="120"/>
      <c r="I18" s="114" t="s">
        <v>171</v>
      </c>
      <c r="J18" s="119"/>
      <c r="K18" s="120"/>
      <c r="L18" s="114" t="s">
        <v>74</v>
      </c>
      <c r="M18" s="115"/>
      <c r="N18" s="115"/>
      <c r="O18" s="115"/>
      <c r="P18" s="116"/>
    </row>
    <row r="19" spans="3:16" ht="15.75" thickBot="1" x14ac:dyDescent="0.3">
      <c r="C19" s="94" t="s">
        <v>173</v>
      </c>
      <c r="D19" s="95" t="s">
        <v>54</v>
      </c>
      <c r="E19" s="96" t="s">
        <v>55</v>
      </c>
      <c r="F19" s="96" t="s">
        <v>56</v>
      </c>
      <c r="G19" s="96" t="s">
        <v>57</v>
      </c>
      <c r="H19" s="97" t="s">
        <v>58</v>
      </c>
      <c r="I19" s="98" t="s">
        <v>65</v>
      </c>
      <c r="J19" s="99" t="s">
        <v>127</v>
      </c>
      <c r="K19" s="100" t="s">
        <v>59</v>
      </c>
      <c r="L19" s="95" t="s">
        <v>71</v>
      </c>
      <c r="M19" s="101" t="s">
        <v>67</v>
      </c>
      <c r="N19" s="101" t="s">
        <v>69</v>
      </c>
      <c r="O19" s="101" t="s">
        <v>68</v>
      </c>
      <c r="P19" s="102" t="s">
        <v>130</v>
      </c>
    </row>
    <row r="20" spans="3:16" s="6" customFormat="1" ht="18.75" x14ac:dyDescent="0.3">
      <c r="C20" s="103" t="s">
        <v>175</v>
      </c>
      <c r="D20" s="21">
        <v>86</v>
      </c>
      <c r="E20" s="22">
        <v>100</v>
      </c>
      <c r="F20" s="22">
        <v>112</v>
      </c>
      <c r="G20" s="22">
        <v>50</v>
      </c>
      <c r="H20" s="23">
        <v>50</v>
      </c>
      <c r="I20" s="48">
        <f>G20+H20</f>
        <v>100</v>
      </c>
      <c r="J20" s="49">
        <v>0</v>
      </c>
      <c r="K20" s="50">
        <f>ROUND(D20/(G10*G10)*10000,1)</f>
        <v>30.1</v>
      </c>
      <c r="L20" s="51" t="s">
        <v>75</v>
      </c>
      <c r="M20" s="52" t="s">
        <v>75</v>
      </c>
      <c r="N20" s="52" t="s">
        <v>75</v>
      </c>
      <c r="O20" s="53" t="s">
        <v>75</v>
      </c>
      <c r="P20" s="54" t="s">
        <v>75</v>
      </c>
    </row>
    <row r="21" spans="3:16" s="6" customFormat="1" ht="18.75" x14ac:dyDescent="0.3">
      <c r="C21" s="104" t="s">
        <v>3</v>
      </c>
      <c r="D21" s="24"/>
      <c r="E21" s="25"/>
      <c r="F21" s="25"/>
      <c r="G21" s="25"/>
      <c r="H21" s="26"/>
      <c r="I21" s="55" t="str">
        <f>IF(AND(ISNUMBER(G21),G21&lt;&gt;0,ISNUMBER(H21),H21&lt;&gt;0),G21+H21,"")</f>
        <v/>
      </c>
      <c r="J21" s="56" t="str">
        <f>IF(AND(ISNUMBER(L21),L21&lt;&gt;0),ROUND((L21*100/$E$15)*-1,1),"")</f>
        <v/>
      </c>
      <c r="K21" s="57" t="str">
        <f>IF(AND(ISNUMBER(D21),D21&lt;&gt;0),ROUND(D21/($G$10*$G$10)*10000,1),"")</f>
        <v/>
      </c>
      <c r="L21" s="58" t="str">
        <f>IF(ISNUMBER(D21),D21-D20,"")</f>
        <v/>
      </c>
      <c r="M21" s="59" t="str">
        <f>IF(ISNUMBER(E21),E21-E20,"")</f>
        <v/>
      </c>
      <c r="N21" s="59" t="str">
        <f>IF(ISNUMBER(F21),F21-F20,"")</f>
        <v/>
      </c>
      <c r="O21" s="60" t="str">
        <f>IF(ISNUMBER(I21),I21-I20,"")</f>
        <v/>
      </c>
      <c r="P21" s="61" t="str">
        <f>IF(ISNUMBER(O21),SUM(M21:O21),"")</f>
        <v/>
      </c>
    </row>
    <row r="22" spans="3:16" s="6" customFormat="1" ht="18.75" x14ac:dyDescent="0.3">
      <c r="C22" s="104" t="s">
        <v>4</v>
      </c>
      <c r="D22" s="21"/>
      <c r="E22" s="25"/>
      <c r="F22" s="25"/>
      <c r="G22" s="25"/>
      <c r="H22" s="26"/>
      <c r="I22" s="55" t="str">
        <f t="shared" ref="I22:I71" si="0">IF(AND(ISNUMBER(G22),G22&lt;&gt;0,ISNUMBER(H22),H22&lt;&gt;0),G22+H22,"")</f>
        <v/>
      </c>
      <c r="J22" s="56" t="str">
        <f t="shared" ref="J22:J71" si="1">IF(AND(ISNUMBER(L22),L22&lt;&gt;0),ROUND((L22*100/$E$15)*-1,1),"")</f>
        <v/>
      </c>
      <c r="K22" s="57" t="str">
        <f t="shared" ref="K22:K71" si="2">IF(AND(ISNUMBER(D22),D22&lt;&gt;0),ROUND(D22/($G$10*$G$10)*10000,1),"")</f>
        <v/>
      </c>
      <c r="L22" s="58" t="str">
        <f t="shared" ref="L22:L71" si="3">IF(ISNUMBER(D22),D22-D21,"")</f>
        <v/>
      </c>
      <c r="M22" s="59" t="str">
        <f t="shared" ref="M22:M71" si="4">IF(ISNUMBER(E22),E22-E21,"")</f>
        <v/>
      </c>
      <c r="N22" s="59" t="str">
        <f t="shared" ref="N22:N71" si="5">IF(ISNUMBER(F22),F22-F21,"")</f>
        <v/>
      </c>
      <c r="O22" s="60" t="str">
        <f t="shared" ref="O22:O71" si="6">IF(ISNUMBER(I22),I22-I21,"")</f>
        <v/>
      </c>
      <c r="P22" s="61" t="str">
        <f t="shared" ref="P22:P71" si="7">IF(ISNUMBER(O22),SUM(M22:O22),"")</f>
        <v/>
      </c>
    </row>
    <row r="23" spans="3:16" s="6" customFormat="1" ht="18.75" x14ac:dyDescent="0.3">
      <c r="C23" s="104" t="s">
        <v>5</v>
      </c>
      <c r="D23" s="24"/>
      <c r="E23" s="22"/>
      <c r="F23" s="22"/>
      <c r="G23" s="22"/>
      <c r="H23" s="23"/>
      <c r="I23" s="55" t="str">
        <f t="shared" si="0"/>
        <v/>
      </c>
      <c r="J23" s="56" t="str">
        <f t="shared" si="1"/>
        <v/>
      </c>
      <c r="K23" s="57" t="str">
        <f t="shared" si="2"/>
        <v/>
      </c>
      <c r="L23" s="58" t="str">
        <f t="shared" si="3"/>
        <v/>
      </c>
      <c r="M23" s="59" t="str">
        <f t="shared" si="4"/>
        <v/>
      </c>
      <c r="N23" s="59" t="str">
        <f t="shared" si="5"/>
        <v/>
      </c>
      <c r="O23" s="60" t="str">
        <f t="shared" si="6"/>
        <v/>
      </c>
      <c r="P23" s="61" t="str">
        <f t="shared" si="7"/>
        <v/>
      </c>
    </row>
    <row r="24" spans="3:16" s="6" customFormat="1" ht="18.75" x14ac:dyDescent="0.3">
      <c r="C24" s="104" t="s">
        <v>6</v>
      </c>
      <c r="D24" s="21"/>
      <c r="E24" s="25"/>
      <c r="F24" s="25"/>
      <c r="G24" s="25"/>
      <c r="H24" s="26"/>
      <c r="I24" s="55" t="str">
        <f t="shared" si="0"/>
        <v/>
      </c>
      <c r="J24" s="56" t="str">
        <f t="shared" si="1"/>
        <v/>
      </c>
      <c r="K24" s="57" t="str">
        <f t="shared" si="2"/>
        <v/>
      </c>
      <c r="L24" s="58" t="str">
        <f t="shared" si="3"/>
        <v/>
      </c>
      <c r="M24" s="59" t="str">
        <f t="shared" si="4"/>
        <v/>
      </c>
      <c r="N24" s="59" t="str">
        <f t="shared" si="5"/>
        <v/>
      </c>
      <c r="O24" s="60" t="str">
        <f t="shared" si="6"/>
        <v/>
      </c>
      <c r="P24" s="61" t="str">
        <f t="shared" si="7"/>
        <v/>
      </c>
    </row>
    <row r="25" spans="3:16" s="6" customFormat="1" ht="18.75" x14ac:dyDescent="0.3">
      <c r="C25" s="104" t="s">
        <v>7</v>
      </c>
      <c r="D25" s="24"/>
      <c r="E25" s="25"/>
      <c r="F25" s="25"/>
      <c r="G25" s="25"/>
      <c r="H25" s="26"/>
      <c r="I25" s="55" t="str">
        <f t="shared" si="0"/>
        <v/>
      </c>
      <c r="J25" s="56" t="str">
        <f t="shared" si="1"/>
        <v/>
      </c>
      <c r="K25" s="57" t="str">
        <f t="shared" si="2"/>
        <v/>
      </c>
      <c r="L25" s="58" t="str">
        <f t="shared" si="3"/>
        <v/>
      </c>
      <c r="M25" s="59" t="str">
        <f t="shared" si="4"/>
        <v/>
      </c>
      <c r="N25" s="59" t="str">
        <f t="shared" si="5"/>
        <v/>
      </c>
      <c r="O25" s="60" t="str">
        <f t="shared" si="6"/>
        <v/>
      </c>
      <c r="P25" s="61" t="str">
        <f t="shared" si="7"/>
        <v/>
      </c>
    </row>
    <row r="26" spans="3:16" s="6" customFormat="1" ht="18.75" x14ac:dyDescent="0.3">
      <c r="C26" s="104" t="s">
        <v>8</v>
      </c>
      <c r="D26" s="21"/>
      <c r="E26" s="22"/>
      <c r="F26" s="22"/>
      <c r="G26" s="22"/>
      <c r="H26" s="23"/>
      <c r="I26" s="55" t="str">
        <f t="shared" si="0"/>
        <v/>
      </c>
      <c r="J26" s="56" t="str">
        <f t="shared" si="1"/>
        <v/>
      </c>
      <c r="K26" s="57" t="str">
        <f t="shared" si="2"/>
        <v/>
      </c>
      <c r="L26" s="58" t="str">
        <f t="shared" si="3"/>
        <v/>
      </c>
      <c r="M26" s="59" t="str">
        <f t="shared" si="4"/>
        <v/>
      </c>
      <c r="N26" s="59" t="str">
        <f t="shared" si="5"/>
        <v/>
      </c>
      <c r="O26" s="60" t="str">
        <f t="shared" si="6"/>
        <v/>
      </c>
      <c r="P26" s="61" t="str">
        <f t="shared" si="7"/>
        <v/>
      </c>
    </row>
    <row r="27" spans="3:16" s="6" customFormat="1" ht="18.75" x14ac:dyDescent="0.3">
      <c r="C27" s="104" t="s">
        <v>9</v>
      </c>
      <c r="D27" s="24"/>
      <c r="E27" s="25"/>
      <c r="F27" s="25"/>
      <c r="G27" s="25"/>
      <c r="H27" s="26"/>
      <c r="I27" s="55" t="str">
        <f t="shared" si="0"/>
        <v/>
      </c>
      <c r="J27" s="56" t="str">
        <f t="shared" si="1"/>
        <v/>
      </c>
      <c r="K27" s="57" t="str">
        <f t="shared" si="2"/>
        <v/>
      </c>
      <c r="L27" s="58" t="str">
        <f t="shared" si="3"/>
        <v/>
      </c>
      <c r="M27" s="59" t="str">
        <f t="shared" si="4"/>
        <v/>
      </c>
      <c r="N27" s="59" t="str">
        <f t="shared" si="5"/>
        <v/>
      </c>
      <c r="O27" s="60" t="str">
        <f t="shared" si="6"/>
        <v/>
      </c>
      <c r="P27" s="61" t="str">
        <f t="shared" si="7"/>
        <v/>
      </c>
    </row>
    <row r="28" spans="3:16" s="6" customFormat="1" ht="18.75" x14ac:dyDescent="0.3">
      <c r="C28" s="104" t="s">
        <v>10</v>
      </c>
      <c r="D28" s="21"/>
      <c r="E28" s="25"/>
      <c r="F28" s="25"/>
      <c r="G28" s="25"/>
      <c r="H28" s="26"/>
      <c r="I28" s="55" t="str">
        <f t="shared" si="0"/>
        <v/>
      </c>
      <c r="J28" s="56" t="str">
        <f t="shared" si="1"/>
        <v/>
      </c>
      <c r="K28" s="57" t="str">
        <f t="shared" si="2"/>
        <v/>
      </c>
      <c r="L28" s="58" t="str">
        <f t="shared" si="3"/>
        <v/>
      </c>
      <c r="M28" s="59" t="str">
        <f t="shared" si="4"/>
        <v/>
      </c>
      <c r="N28" s="59" t="str">
        <f t="shared" si="5"/>
        <v/>
      </c>
      <c r="O28" s="60" t="str">
        <f t="shared" si="6"/>
        <v/>
      </c>
      <c r="P28" s="61" t="str">
        <f t="shared" si="7"/>
        <v/>
      </c>
    </row>
    <row r="29" spans="3:16" s="6" customFormat="1" ht="19.5" thickBot="1" x14ac:dyDescent="0.35">
      <c r="C29" s="105" t="s">
        <v>11</v>
      </c>
      <c r="D29" s="24"/>
      <c r="E29" s="22"/>
      <c r="F29" s="22"/>
      <c r="G29" s="22"/>
      <c r="H29" s="23"/>
      <c r="I29" s="62" t="str">
        <f t="shared" si="0"/>
        <v/>
      </c>
      <c r="J29" s="63" t="str">
        <f t="shared" si="1"/>
        <v/>
      </c>
      <c r="K29" s="64" t="str">
        <f t="shared" si="2"/>
        <v/>
      </c>
      <c r="L29" s="65" t="str">
        <f t="shared" si="3"/>
        <v/>
      </c>
      <c r="M29" s="66" t="str">
        <f t="shared" si="4"/>
        <v/>
      </c>
      <c r="N29" s="66" t="str">
        <f t="shared" si="5"/>
        <v/>
      </c>
      <c r="O29" s="67" t="str">
        <f t="shared" si="6"/>
        <v/>
      </c>
      <c r="P29" s="68" t="str">
        <f t="shared" si="7"/>
        <v/>
      </c>
    </row>
    <row r="30" spans="3:16" s="6" customFormat="1" ht="18.75" x14ac:dyDescent="0.3">
      <c r="C30" s="106" t="s">
        <v>12</v>
      </c>
      <c r="D30" s="27"/>
      <c r="E30" s="28"/>
      <c r="F30" s="28"/>
      <c r="G30" s="28"/>
      <c r="H30" s="29"/>
      <c r="I30" s="48" t="str">
        <f t="shared" si="0"/>
        <v/>
      </c>
      <c r="J30" s="69" t="str">
        <f t="shared" si="1"/>
        <v/>
      </c>
      <c r="K30" s="50" t="str">
        <f t="shared" si="2"/>
        <v/>
      </c>
      <c r="L30" s="70" t="str">
        <f t="shared" si="3"/>
        <v/>
      </c>
      <c r="M30" s="71" t="str">
        <f t="shared" si="4"/>
        <v/>
      </c>
      <c r="N30" s="71" t="str">
        <f t="shared" si="5"/>
        <v/>
      </c>
      <c r="O30" s="72" t="str">
        <f t="shared" si="6"/>
        <v/>
      </c>
      <c r="P30" s="73" t="str">
        <f t="shared" si="7"/>
        <v/>
      </c>
    </row>
    <row r="31" spans="3:16" s="6" customFormat="1" ht="18.75" x14ac:dyDescent="0.3">
      <c r="C31" s="107" t="s">
        <v>13</v>
      </c>
      <c r="D31" s="24"/>
      <c r="E31" s="25"/>
      <c r="F31" s="25"/>
      <c r="G31" s="25"/>
      <c r="H31" s="26"/>
      <c r="I31" s="55" t="str">
        <f t="shared" si="0"/>
        <v/>
      </c>
      <c r="J31" s="56" t="str">
        <f t="shared" si="1"/>
        <v/>
      </c>
      <c r="K31" s="57" t="str">
        <f t="shared" si="2"/>
        <v/>
      </c>
      <c r="L31" s="58" t="str">
        <f t="shared" si="3"/>
        <v/>
      </c>
      <c r="M31" s="59" t="str">
        <f t="shared" si="4"/>
        <v/>
      </c>
      <c r="N31" s="59" t="str">
        <f t="shared" si="5"/>
        <v/>
      </c>
      <c r="O31" s="60" t="str">
        <f t="shared" si="6"/>
        <v/>
      </c>
      <c r="P31" s="61" t="str">
        <f t="shared" si="7"/>
        <v/>
      </c>
    </row>
    <row r="32" spans="3:16" s="6" customFormat="1" ht="18.75" x14ac:dyDescent="0.3">
      <c r="C32" s="107" t="s">
        <v>14</v>
      </c>
      <c r="D32" s="24"/>
      <c r="E32" s="25"/>
      <c r="F32" s="25"/>
      <c r="G32" s="25"/>
      <c r="H32" s="26"/>
      <c r="I32" s="55" t="str">
        <f t="shared" si="0"/>
        <v/>
      </c>
      <c r="J32" s="56" t="str">
        <f t="shared" si="1"/>
        <v/>
      </c>
      <c r="K32" s="57" t="str">
        <f t="shared" si="2"/>
        <v/>
      </c>
      <c r="L32" s="58" t="str">
        <f t="shared" si="3"/>
        <v/>
      </c>
      <c r="M32" s="59" t="str">
        <f t="shared" si="4"/>
        <v/>
      </c>
      <c r="N32" s="59" t="str">
        <f t="shared" si="5"/>
        <v/>
      </c>
      <c r="O32" s="60" t="str">
        <f t="shared" si="6"/>
        <v/>
      </c>
      <c r="P32" s="61" t="str">
        <f t="shared" si="7"/>
        <v/>
      </c>
    </row>
    <row r="33" spans="3:16" s="6" customFormat="1" ht="18.75" x14ac:dyDescent="0.3">
      <c r="C33" s="107" t="s">
        <v>15</v>
      </c>
      <c r="D33" s="24"/>
      <c r="E33" s="25"/>
      <c r="F33" s="25"/>
      <c r="G33" s="25"/>
      <c r="H33" s="26"/>
      <c r="I33" s="55" t="str">
        <f t="shared" si="0"/>
        <v/>
      </c>
      <c r="J33" s="56" t="str">
        <f t="shared" si="1"/>
        <v/>
      </c>
      <c r="K33" s="57" t="str">
        <f t="shared" si="2"/>
        <v/>
      </c>
      <c r="L33" s="58" t="str">
        <f t="shared" si="3"/>
        <v/>
      </c>
      <c r="M33" s="59" t="str">
        <f t="shared" si="4"/>
        <v/>
      </c>
      <c r="N33" s="59" t="str">
        <f t="shared" si="5"/>
        <v/>
      </c>
      <c r="O33" s="60" t="str">
        <f t="shared" si="6"/>
        <v/>
      </c>
      <c r="P33" s="61" t="str">
        <f t="shared" si="7"/>
        <v/>
      </c>
    </row>
    <row r="34" spans="3:16" s="6" customFormat="1" ht="18.75" x14ac:dyDescent="0.3">
      <c r="C34" s="107" t="s">
        <v>16</v>
      </c>
      <c r="D34" s="24"/>
      <c r="E34" s="25"/>
      <c r="F34" s="25"/>
      <c r="G34" s="25"/>
      <c r="H34" s="26"/>
      <c r="I34" s="55" t="str">
        <f t="shared" si="0"/>
        <v/>
      </c>
      <c r="J34" s="56" t="str">
        <f t="shared" si="1"/>
        <v/>
      </c>
      <c r="K34" s="57" t="str">
        <f t="shared" si="2"/>
        <v/>
      </c>
      <c r="L34" s="58" t="str">
        <f t="shared" si="3"/>
        <v/>
      </c>
      <c r="M34" s="59" t="str">
        <f t="shared" si="4"/>
        <v/>
      </c>
      <c r="N34" s="59" t="str">
        <f t="shared" si="5"/>
        <v/>
      </c>
      <c r="O34" s="60" t="str">
        <f t="shared" si="6"/>
        <v/>
      </c>
      <c r="P34" s="61" t="str">
        <f t="shared" si="7"/>
        <v/>
      </c>
    </row>
    <row r="35" spans="3:16" s="6" customFormat="1" ht="18.75" x14ac:dyDescent="0.3">
      <c r="C35" s="107" t="s">
        <v>17</v>
      </c>
      <c r="D35" s="24"/>
      <c r="E35" s="25"/>
      <c r="F35" s="25"/>
      <c r="G35" s="25"/>
      <c r="H35" s="26"/>
      <c r="I35" s="55" t="str">
        <f t="shared" si="0"/>
        <v/>
      </c>
      <c r="J35" s="56" t="str">
        <f t="shared" si="1"/>
        <v/>
      </c>
      <c r="K35" s="57" t="str">
        <f t="shared" si="2"/>
        <v/>
      </c>
      <c r="L35" s="58" t="str">
        <f t="shared" si="3"/>
        <v/>
      </c>
      <c r="M35" s="59" t="str">
        <f t="shared" si="4"/>
        <v/>
      </c>
      <c r="N35" s="59" t="str">
        <f t="shared" si="5"/>
        <v/>
      </c>
      <c r="O35" s="60" t="str">
        <f t="shared" si="6"/>
        <v/>
      </c>
      <c r="P35" s="61" t="str">
        <f t="shared" si="7"/>
        <v/>
      </c>
    </row>
    <row r="36" spans="3:16" s="6" customFormat="1" ht="18.75" x14ac:dyDescent="0.3">
      <c r="C36" s="107" t="s">
        <v>18</v>
      </c>
      <c r="D36" s="24"/>
      <c r="E36" s="25"/>
      <c r="F36" s="25"/>
      <c r="G36" s="25"/>
      <c r="H36" s="26"/>
      <c r="I36" s="55" t="str">
        <f t="shared" si="0"/>
        <v/>
      </c>
      <c r="J36" s="56" t="str">
        <f t="shared" si="1"/>
        <v/>
      </c>
      <c r="K36" s="57" t="str">
        <f t="shared" si="2"/>
        <v/>
      </c>
      <c r="L36" s="58" t="str">
        <f t="shared" si="3"/>
        <v/>
      </c>
      <c r="M36" s="59" t="str">
        <f t="shared" si="4"/>
        <v/>
      </c>
      <c r="N36" s="59" t="str">
        <f t="shared" si="5"/>
        <v/>
      </c>
      <c r="O36" s="60" t="str">
        <f t="shared" si="6"/>
        <v/>
      </c>
      <c r="P36" s="61" t="str">
        <f t="shared" si="7"/>
        <v/>
      </c>
    </row>
    <row r="37" spans="3:16" s="6" customFormat="1" ht="18.75" x14ac:dyDescent="0.3">
      <c r="C37" s="107" t="s">
        <v>19</v>
      </c>
      <c r="D37" s="24"/>
      <c r="E37" s="25"/>
      <c r="F37" s="25"/>
      <c r="G37" s="25"/>
      <c r="H37" s="26"/>
      <c r="I37" s="55" t="str">
        <f t="shared" si="0"/>
        <v/>
      </c>
      <c r="J37" s="56" t="str">
        <f t="shared" si="1"/>
        <v/>
      </c>
      <c r="K37" s="57" t="str">
        <f t="shared" si="2"/>
        <v/>
      </c>
      <c r="L37" s="58" t="str">
        <f t="shared" si="3"/>
        <v/>
      </c>
      <c r="M37" s="59" t="str">
        <f t="shared" si="4"/>
        <v/>
      </c>
      <c r="N37" s="59" t="str">
        <f t="shared" si="5"/>
        <v/>
      </c>
      <c r="O37" s="60" t="str">
        <f t="shared" si="6"/>
        <v/>
      </c>
      <c r="P37" s="61" t="str">
        <f t="shared" si="7"/>
        <v/>
      </c>
    </row>
    <row r="38" spans="3:16" s="6" customFormat="1" ht="18.75" x14ac:dyDescent="0.3">
      <c r="C38" s="107" t="s">
        <v>20</v>
      </c>
      <c r="D38" s="24"/>
      <c r="E38" s="25"/>
      <c r="F38" s="25"/>
      <c r="G38" s="25"/>
      <c r="H38" s="26"/>
      <c r="I38" s="55" t="str">
        <f t="shared" si="0"/>
        <v/>
      </c>
      <c r="J38" s="56" t="str">
        <f t="shared" si="1"/>
        <v/>
      </c>
      <c r="K38" s="57" t="str">
        <f t="shared" si="2"/>
        <v/>
      </c>
      <c r="L38" s="58" t="str">
        <f t="shared" si="3"/>
        <v/>
      </c>
      <c r="M38" s="59" t="str">
        <f t="shared" si="4"/>
        <v/>
      </c>
      <c r="N38" s="59" t="str">
        <f t="shared" si="5"/>
        <v/>
      </c>
      <c r="O38" s="60" t="str">
        <f t="shared" si="6"/>
        <v/>
      </c>
      <c r="P38" s="61" t="str">
        <f t="shared" si="7"/>
        <v/>
      </c>
    </row>
    <row r="39" spans="3:16" s="6" customFormat="1" ht="18.75" x14ac:dyDescent="0.3">
      <c r="C39" s="107" t="s">
        <v>21</v>
      </c>
      <c r="D39" s="24"/>
      <c r="E39" s="25"/>
      <c r="F39" s="25"/>
      <c r="G39" s="25"/>
      <c r="H39" s="26"/>
      <c r="I39" s="55" t="str">
        <f t="shared" si="0"/>
        <v/>
      </c>
      <c r="J39" s="56" t="str">
        <f t="shared" si="1"/>
        <v/>
      </c>
      <c r="K39" s="57" t="str">
        <f t="shared" si="2"/>
        <v/>
      </c>
      <c r="L39" s="58" t="str">
        <f t="shared" si="3"/>
        <v/>
      </c>
      <c r="M39" s="59" t="str">
        <f t="shared" si="4"/>
        <v/>
      </c>
      <c r="N39" s="59" t="str">
        <f t="shared" si="5"/>
        <v/>
      </c>
      <c r="O39" s="60" t="str">
        <f t="shared" si="6"/>
        <v/>
      </c>
      <c r="P39" s="61" t="str">
        <f t="shared" si="7"/>
        <v/>
      </c>
    </row>
    <row r="40" spans="3:16" s="6" customFormat="1" ht="18.75" x14ac:dyDescent="0.3">
      <c r="C40" s="107" t="s">
        <v>22</v>
      </c>
      <c r="D40" s="24"/>
      <c r="E40" s="25"/>
      <c r="F40" s="25"/>
      <c r="G40" s="25"/>
      <c r="H40" s="26"/>
      <c r="I40" s="55" t="str">
        <f t="shared" si="0"/>
        <v/>
      </c>
      <c r="J40" s="56" t="str">
        <f t="shared" si="1"/>
        <v/>
      </c>
      <c r="K40" s="57" t="str">
        <f t="shared" si="2"/>
        <v/>
      </c>
      <c r="L40" s="58" t="str">
        <f t="shared" si="3"/>
        <v/>
      </c>
      <c r="M40" s="59" t="str">
        <f t="shared" si="4"/>
        <v/>
      </c>
      <c r="N40" s="59" t="str">
        <f t="shared" si="5"/>
        <v/>
      </c>
      <c r="O40" s="60" t="str">
        <f t="shared" si="6"/>
        <v/>
      </c>
      <c r="P40" s="61" t="str">
        <f t="shared" si="7"/>
        <v/>
      </c>
    </row>
    <row r="41" spans="3:16" s="6" customFormat="1" ht="18.75" x14ac:dyDescent="0.3">
      <c r="C41" s="107" t="s">
        <v>23</v>
      </c>
      <c r="D41" s="24"/>
      <c r="E41" s="25"/>
      <c r="F41" s="25"/>
      <c r="G41" s="25"/>
      <c r="H41" s="26"/>
      <c r="I41" s="55" t="str">
        <f t="shared" si="0"/>
        <v/>
      </c>
      <c r="J41" s="56" t="str">
        <f t="shared" si="1"/>
        <v/>
      </c>
      <c r="K41" s="57" t="str">
        <f t="shared" si="2"/>
        <v/>
      </c>
      <c r="L41" s="58" t="str">
        <f t="shared" si="3"/>
        <v/>
      </c>
      <c r="M41" s="59" t="str">
        <f t="shared" si="4"/>
        <v/>
      </c>
      <c r="N41" s="59" t="str">
        <f t="shared" si="5"/>
        <v/>
      </c>
      <c r="O41" s="60" t="str">
        <f t="shared" si="6"/>
        <v/>
      </c>
      <c r="P41" s="61" t="str">
        <f t="shared" si="7"/>
        <v/>
      </c>
    </row>
    <row r="42" spans="3:16" s="6" customFormat="1" ht="18.75" x14ac:dyDescent="0.3">
      <c r="C42" s="107" t="s">
        <v>24</v>
      </c>
      <c r="D42" s="24"/>
      <c r="E42" s="25"/>
      <c r="F42" s="25"/>
      <c r="G42" s="25"/>
      <c r="H42" s="26"/>
      <c r="I42" s="55" t="str">
        <f t="shared" si="0"/>
        <v/>
      </c>
      <c r="J42" s="56" t="str">
        <f t="shared" si="1"/>
        <v/>
      </c>
      <c r="K42" s="57" t="str">
        <f t="shared" si="2"/>
        <v/>
      </c>
      <c r="L42" s="58" t="str">
        <f t="shared" si="3"/>
        <v/>
      </c>
      <c r="M42" s="59" t="str">
        <f t="shared" si="4"/>
        <v/>
      </c>
      <c r="N42" s="59" t="str">
        <f t="shared" si="5"/>
        <v/>
      </c>
      <c r="O42" s="60" t="str">
        <f t="shared" si="6"/>
        <v/>
      </c>
      <c r="P42" s="61" t="str">
        <f t="shared" si="7"/>
        <v/>
      </c>
    </row>
    <row r="43" spans="3:16" s="6" customFormat="1" ht="18.75" x14ac:dyDescent="0.3">
      <c r="C43" s="107" t="s">
        <v>25</v>
      </c>
      <c r="D43" s="24"/>
      <c r="E43" s="25"/>
      <c r="F43" s="25"/>
      <c r="G43" s="25"/>
      <c r="H43" s="26"/>
      <c r="I43" s="55" t="str">
        <f t="shared" si="0"/>
        <v/>
      </c>
      <c r="J43" s="56" t="str">
        <f t="shared" si="1"/>
        <v/>
      </c>
      <c r="K43" s="57" t="str">
        <f t="shared" si="2"/>
        <v/>
      </c>
      <c r="L43" s="58" t="str">
        <f t="shared" si="3"/>
        <v/>
      </c>
      <c r="M43" s="59" t="str">
        <f t="shared" si="4"/>
        <v/>
      </c>
      <c r="N43" s="59" t="str">
        <f t="shared" si="5"/>
        <v/>
      </c>
      <c r="O43" s="60" t="str">
        <f t="shared" si="6"/>
        <v/>
      </c>
      <c r="P43" s="61" t="str">
        <f t="shared" si="7"/>
        <v/>
      </c>
    </row>
    <row r="44" spans="3:16" s="6" customFormat="1" ht="18.75" x14ac:dyDescent="0.3">
      <c r="C44" s="107" t="s">
        <v>26</v>
      </c>
      <c r="D44" s="24"/>
      <c r="E44" s="25"/>
      <c r="F44" s="25"/>
      <c r="G44" s="25"/>
      <c r="H44" s="26"/>
      <c r="I44" s="55" t="str">
        <f t="shared" si="0"/>
        <v/>
      </c>
      <c r="J44" s="56" t="str">
        <f t="shared" si="1"/>
        <v/>
      </c>
      <c r="K44" s="57" t="str">
        <f t="shared" si="2"/>
        <v/>
      </c>
      <c r="L44" s="58" t="str">
        <f t="shared" si="3"/>
        <v/>
      </c>
      <c r="M44" s="59" t="str">
        <f t="shared" si="4"/>
        <v/>
      </c>
      <c r="N44" s="59" t="str">
        <f t="shared" si="5"/>
        <v/>
      </c>
      <c r="O44" s="60" t="str">
        <f t="shared" si="6"/>
        <v/>
      </c>
      <c r="P44" s="61" t="str">
        <f t="shared" si="7"/>
        <v/>
      </c>
    </row>
    <row r="45" spans="3:16" s="6" customFormat="1" ht="18.75" x14ac:dyDescent="0.3">
      <c r="C45" s="107" t="s">
        <v>27</v>
      </c>
      <c r="D45" s="24"/>
      <c r="E45" s="25"/>
      <c r="F45" s="25"/>
      <c r="G45" s="25"/>
      <c r="H45" s="26"/>
      <c r="I45" s="55" t="str">
        <f t="shared" si="0"/>
        <v/>
      </c>
      <c r="J45" s="56" t="str">
        <f t="shared" si="1"/>
        <v/>
      </c>
      <c r="K45" s="57" t="str">
        <f t="shared" si="2"/>
        <v/>
      </c>
      <c r="L45" s="58" t="str">
        <f t="shared" si="3"/>
        <v/>
      </c>
      <c r="M45" s="59" t="str">
        <f t="shared" si="4"/>
        <v/>
      </c>
      <c r="N45" s="59" t="str">
        <f t="shared" si="5"/>
        <v/>
      </c>
      <c r="O45" s="60" t="str">
        <f t="shared" si="6"/>
        <v/>
      </c>
      <c r="P45" s="61" t="str">
        <f t="shared" si="7"/>
        <v/>
      </c>
    </row>
    <row r="46" spans="3:16" s="6" customFormat="1" ht="18.75" x14ac:dyDescent="0.3">
      <c r="C46" s="107" t="s">
        <v>28</v>
      </c>
      <c r="D46" s="24"/>
      <c r="E46" s="25"/>
      <c r="F46" s="25"/>
      <c r="G46" s="25"/>
      <c r="H46" s="26"/>
      <c r="I46" s="55" t="str">
        <f t="shared" si="0"/>
        <v/>
      </c>
      <c r="J46" s="56" t="str">
        <f t="shared" si="1"/>
        <v/>
      </c>
      <c r="K46" s="57" t="str">
        <f t="shared" si="2"/>
        <v/>
      </c>
      <c r="L46" s="58" t="str">
        <f t="shared" si="3"/>
        <v/>
      </c>
      <c r="M46" s="59" t="str">
        <f t="shared" si="4"/>
        <v/>
      </c>
      <c r="N46" s="59" t="str">
        <f t="shared" si="5"/>
        <v/>
      </c>
      <c r="O46" s="60" t="str">
        <f t="shared" si="6"/>
        <v/>
      </c>
      <c r="P46" s="61" t="str">
        <f t="shared" si="7"/>
        <v/>
      </c>
    </row>
    <row r="47" spans="3:16" s="6" customFormat="1" ht="18.75" x14ac:dyDescent="0.3">
      <c r="C47" s="107" t="s">
        <v>29</v>
      </c>
      <c r="D47" s="24"/>
      <c r="E47" s="25"/>
      <c r="F47" s="25"/>
      <c r="G47" s="25"/>
      <c r="H47" s="26"/>
      <c r="I47" s="55" t="str">
        <f t="shared" si="0"/>
        <v/>
      </c>
      <c r="J47" s="56" t="str">
        <f t="shared" si="1"/>
        <v/>
      </c>
      <c r="K47" s="57" t="str">
        <f t="shared" si="2"/>
        <v/>
      </c>
      <c r="L47" s="58" t="str">
        <f t="shared" si="3"/>
        <v/>
      </c>
      <c r="M47" s="59" t="str">
        <f t="shared" si="4"/>
        <v/>
      </c>
      <c r="N47" s="59" t="str">
        <f t="shared" si="5"/>
        <v/>
      </c>
      <c r="O47" s="60" t="str">
        <f t="shared" si="6"/>
        <v/>
      </c>
      <c r="P47" s="61" t="str">
        <f t="shared" si="7"/>
        <v/>
      </c>
    </row>
    <row r="48" spans="3:16" s="6" customFormat="1" ht="18.75" x14ac:dyDescent="0.3">
      <c r="C48" s="107" t="s">
        <v>30</v>
      </c>
      <c r="D48" s="24"/>
      <c r="E48" s="25"/>
      <c r="F48" s="25"/>
      <c r="G48" s="25"/>
      <c r="H48" s="26"/>
      <c r="I48" s="55" t="str">
        <f t="shared" si="0"/>
        <v/>
      </c>
      <c r="J48" s="56" t="str">
        <f t="shared" si="1"/>
        <v/>
      </c>
      <c r="K48" s="57" t="str">
        <f t="shared" si="2"/>
        <v/>
      </c>
      <c r="L48" s="58" t="str">
        <f t="shared" si="3"/>
        <v/>
      </c>
      <c r="M48" s="59" t="str">
        <f t="shared" si="4"/>
        <v/>
      </c>
      <c r="N48" s="59" t="str">
        <f t="shared" si="5"/>
        <v/>
      </c>
      <c r="O48" s="60" t="str">
        <f t="shared" si="6"/>
        <v/>
      </c>
      <c r="P48" s="61" t="str">
        <f t="shared" si="7"/>
        <v/>
      </c>
    </row>
    <row r="49" spans="3:16" s="6" customFormat="1" ht="18.75" x14ac:dyDescent="0.3">
      <c r="C49" s="107" t="s">
        <v>31</v>
      </c>
      <c r="D49" s="24"/>
      <c r="E49" s="25"/>
      <c r="F49" s="25"/>
      <c r="G49" s="25"/>
      <c r="H49" s="26"/>
      <c r="I49" s="55" t="str">
        <f t="shared" si="0"/>
        <v/>
      </c>
      <c r="J49" s="56" t="str">
        <f t="shared" si="1"/>
        <v/>
      </c>
      <c r="K49" s="57" t="str">
        <f t="shared" si="2"/>
        <v/>
      </c>
      <c r="L49" s="58" t="str">
        <f t="shared" si="3"/>
        <v/>
      </c>
      <c r="M49" s="59" t="str">
        <f t="shared" si="4"/>
        <v/>
      </c>
      <c r="N49" s="59" t="str">
        <f t="shared" si="5"/>
        <v/>
      </c>
      <c r="O49" s="60" t="str">
        <f t="shared" si="6"/>
        <v/>
      </c>
      <c r="P49" s="61" t="str">
        <f t="shared" si="7"/>
        <v/>
      </c>
    </row>
    <row r="50" spans="3:16" s="6" customFormat="1" ht="18.75" x14ac:dyDescent="0.3">
      <c r="C50" s="107" t="s">
        <v>32</v>
      </c>
      <c r="D50" s="24"/>
      <c r="E50" s="25"/>
      <c r="F50" s="25"/>
      <c r="G50" s="25"/>
      <c r="H50" s="26"/>
      <c r="I50" s="55" t="str">
        <f t="shared" si="0"/>
        <v/>
      </c>
      <c r="J50" s="56" t="str">
        <f t="shared" si="1"/>
        <v/>
      </c>
      <c r="K50" s="57" t="str">
        <f t="shared" si="2"/>
        <v/>
      </c>
      <c r="L50" s="58" t="str">
        <f t="shared" si="3"/>
        <v/>
      </c>
      <c r="M50" s="59" t="str">
        <f t="shared" si="4"/>
        <v/>
      </c>
      <c r="N50" s="59" t="str">
        <f t="shared" si="5"/>
        <v/>
      </c>
      <c r="O50" s="60" t="str">
        <f t="shared" si="6"/>
        <v/>
      </c>
      <c r="P50" s="61" t="str">
        <f t="shared" si="7"/>
        <v/>
      </c>
    </row>
    <row r="51" spans="3:16" s="6" customFormat="1" ht="18.75" x14ac:dyDescent="0.3">
      <c r="C51" s="107" t="s">
        <v>33</v>
      </c>
      <c r="D51" s="24"/>
      <c r="E51" s="25"/>
      <c r="F51" s="25"/>
      <c r="G51" s="25"/>
      <c r="H51" s="26"/>
      <c r="I51" s="55" t="str">
        <f t="shared" si="0"/>
        <v/>
      </c>
      <c r="J51" s="56" t="str">
        <f t="shared" si="1"/>
        <v/>
      </c>
      <c r="K51" s="57" t="str">
        <f t="shared" si="2"/>
        <v/>
      </c>
      <c r="L51" s="58" t="str">
        <f t="shared" si="3"/>
        <v/>
      </c>
      <c r="M51" s="59" t="str">
        <f t="shared" si="4"/>
        <v/>
      </c>
      <c r="N51" s="59" t="str">
        <f t="shared" si="5"/>
        <v/>
      </c>
      <c r="O51" s="60" t="str">
        <f t="shared" si="6"/>
        <v/>
      </c>
      <c r="P51" s="61" t="str">
        <f t="shared" si="7"/>
        <v/>
      </c>
    </row>
    <row r="52" spans="3:16" s="6" customFormat="1" ht="18.75" x14ac:dyDescent="0.3">
      <c r="C52" s="107" t="s">
        <v>34</v>
      </c>
      <c r="D52" s="24"/>
      <c r="E52" s="25"/>
      <c r="F52" s="25"/>
      <c r="G52" s="25"/>
      <c r="H52" s="26"/>
      <c r="I52" s="55" t="str">
        <f t="shared" si="0"/>
        <v/>
      </c>
      <c r="J52" s="56" t="str">
        <f t="shared" si="1"/>
        <v/>
      </c>
      <c r="K52" s="57" t="str">
        <f t="shared" si="2"/>
        <v/>
      </c>
      <c r="L52" s="58" t="str">
        <f t="shared" si="3"/>
        <v/>
      </c>
      <c r="M52" s="59" t="str">
        <f t="shared" si="4"/>
        <v/>
      </c>
      <c r="N52" s="59" t="str">
        <f t="shared" si="5"/>
        <v/>
      </c>
      <c r="O52" s="60" t="str">
        <f t="shared" si="6"/>
        <v/>
      </c>
      <c r="P52" s="61" t="str">
        <f t="shared" si="7"/>
        <v/>
      </c>
    </row>
    <row r="53" spans="3:16" s="6" customFormat="1" ht="18.75" x14ac:dyDescent="0.3">
      <c r="C53" s="107" t="s">
        <v>35</v>
      </c>
      <c r="D53" s="24"/>
      <c r="E53" s="25"/>
      <c r="F53" s="25"/>
      <c r="G53" s="25"/>
      <c r="H53" s="26"/>
      <c r="I53" s="55" t="str">
        <f t="shared" si="0"/>
        <v/>
      </c>
      <c r="J53" s="56" t="str">
        <f t="shared" si="1"/>
        <v/>
      </c>
      <c r="K53" s="57" t="str">
        <f t="shared" si="2"/>
        <v/>
      </c>
      <c r="L53" s="58" t="str">
        <f t="shared" si="3"/>
        <v/>
      </c>
      <c r="M53" s="59" t="str">
        <f t="shared" si="4"/>
        <v/>
      </c>
      <c r="N53" s="59" t="str">
        <f t="shared" si="5"/>
        <v/>
      </c>
      <c r="O53" s="60" t="str">
        <f t="shared" si="6"/>
        <v/>
      </c>
      <c r="P53" s="61" t="str">
        <f t="shared" si="7"/>
        <v/>
      </c>
    </row>
    <row r="54" spans="3:16" s="6" customFormat="1" ht="18.75" x14ac:dyDescent="0.3">
      <c r="C54" s="107" t="s">
        <v>36</v>
      </c>
      <c r="D54" s="24"/>
      <c r="E54" s="25"/>
      <c r="F54" s="25"/>
      <c r="G54" s="25"/>
      <c r="H54" s="26"/>
      <c r="I54" s="55" t="str">
        <f t="shared" si="0"/>
        <v/>
      </c>
      <c r="J54" s="56" t="str">
        <f t="shared" si="1"/>
        <v/>
      </c>
      <c r="K54" s="57" t="str">
        <f t="shared" si="2"/>
        <v/>
      </c>
      <c r="L54" s="58" t="str">
        <f t="shared" si="3"/>
        <v/>
      </c>
      <c r="M54" s="59" t="str">
        <f t="shared" si="4"/>
        <v/>
      </c>
      <c r="N54" s="59" t="str">
        <f t="shared" si="5"/>
        <v/>
      </c>
      <c r="O54" s="60" t="str">
        <f t="shared" si="6"/>
        <v/>
      </c>
      <c r="P54" s="61" t="str">
        <f t="shared" si="7"/>
        <v/>
      </c>
    </row>
    <row r="55" spans="3:16" s="6" customFormat="1" ht="18.75" x14ac:dyDescent="0.3">
      <c r="C55" s="107" t="s">
        <v>37</v>
      </c>
      <c r="D55" s="24"/>
      <c r="E55" s="25"/>
      <c r="F55" s="25"/>
      <c r="G55" s="25"/>
      <c r="H55" s="26"/>
      <c r="I55" s="55" t="str">
        <f t="shared" si="0"/>
        <v/>
      </c>
      <c r="J55" s="56" t="str">
        <f t="shared" si="1"/>
        <v/>
      </c>
      <c r="K55" s="57" t="str">
        <f t="shared" si="2"/>
        <v/>
      </c>
      <c r="L55" s="58" t="str">
        <f t="shared" si="3"/>
        <v/>
      </c>
      <c r="M55" s="59" t="str">
        <f t="shared" si="4"/>
        <v/>
      </c>
      <c r="N55" s="59" t="str">
        <f t="shared" si="5"/>
        <v/>
      </c>
      <c r="O55" s="60" t="str">
        <f t="shared" si="6"/>
        <v/>
      </c>
      <c r="P55" s="61" t="str">
        <f t="shared" si="7"/>
        <v/>
      </c>
    </row>
    <row r="56" spans="3:16" s="6" customFormat="1" ht="18.75" x14ac:dyDescent="0.3">
      <c r="C56" s="107" t="s">
        <v>38</v>
      </c>
      <c r="D56" s="24"/>
      <c r="E56" s="25"/>
      <c r="F56" s="25"/>
      <c r="G56" s="25"/>
      <c r="H56" s="26"/>
      <c r="I56" s="55" t="str">
        <f t="shared" si="0"/>
        <v/>
      </c>
      <c r="J56" s="56" t="str">
        <f t="shared" si="1"/>
        <v/>
      </c>
      <c r="K56" s="57" t="str">
        <f t="shared" si="2"/>
        <v/>
      </c>
      <c r="L56" s="58" t="str">
        <f t="shared" si="3"/>
        <v/>
      </c>
      <c r="M56" s="59" t="str">
        <f t="shared" si="4"/>
        <v/>
      </c>
      <c r="N56" s="59" t="str">
        <f t="shared" si="5"/>
        <v/>
      </c>
      <c r="O56" s="60" t="str">
        <f t="shared" si="6"/>
        <v/>
      </c>
      <c r="P56" s="61" t="str">
        <f t="shared" si="7"/>
        <v/>
      </c>
    </row>
    <row r="57" spans="3:16" s="6" customFormat="1" ht="18.75" x14ac:dyDescent="0.3">
      <c r="C57" s="107" t="s">
        <v>39</v>
      </c>
      <c r="D57" s="24"/>
      <c r="E57" s="25"/>
      <c r="F57" s="25"/>
      <c r="G57" s="25"/>
      <c r="H57" s="26"/>
      <c r="I57" s="55" t="str">
        <f t="shared" si="0"/>
        <v/>
      </c>
      <c r="J57" s="56" t="str">
        <f t="shared" si="1"/>
        <v/>
      </c>
      <c r="K57" s="57" t="str">
        <f t="shared" si="2"/>
        <v/>
      </c>
      <c r="L57" s="58" t="str">
        <f t="shared" si="3"/>
        <v/>
      </c>
      <c r="M57" s="59" t="str">
        <f t="shared" si="4"/>
        <v/>
      </c>
      <c r="N57" s="59" t="str">
        <f t="shared" si="5"/>
        <v/>
      </c>
      <c r="O57" s="60" t="str">
        <f t="shared" si="6"/>
        <v/>
      </c>
      <c r="P57" s="61" t="str">
        <f t="shared" si="7"/>
        <v/>
      </c>
    </row>
    <row r="58" spans="3:16" s="6" customFormat="1" ht="18.75" x14ac:dyDescent="0.3">
      <c r="C58" s="107" t="s">
        <v>40</v>
      </c>
      <c r="D58" s="24"/>
      <c r="E58" s="25"/>
      <c r="F58" s="25"/>
      <c r="G58" s="25"/>
      <c r="H58" s="26"/>
      <c r="I58" s="55" t="str">
        <f t="shared" si="0"/>
        <v/>
      </c>
      <c r="J58" s="56" t="str">
        <f t="shared" si="1"/>
        <v/>
      </c>
      <c r="K58" s="57" t="str">
        <f t="shared" si="2"/>
        <v/>
      </c>
      <c r="L58" s="58" t="str">
        <f t="shared" si="3"/>
        <v/>
      </c>
      <c r="M58" s="59" t="str">
        <f t="shared" si="4"/>
        <v/>
      </c>
      <c r="N58" s="59" t="str">
        <f t="shared" si="5"/>
        <v/>
      </c>
      <c r="O58" s="60" t="str">
        <f t="shared" si="6"/>
        <v/>
      </c>
      <c r="P58" s="61" t="str">
        <f t="shared" si="7"/>
        <v/>
      </c>
    </row>
    <row r="59" spans="3:16" s="6" customFormat="1" ht="18.75" x14ac:dyDescent="0.3">
      <c r="C59" s="107" t="s">
        <v>41</v>
      </c>
      <c r="D59" s="24"/>
      <c r="E59" s="25"/>
      <c r="F59" s="25"/>
      <c r="G59" s="25"/>
      <c r="H59" s="26"/>
      <c r="I59" s="55" t="str">
        <f t="shared" si="0"/>
        <v/>
      </c>
      <c r="J59" s="56" t="str">
        <f t="shared" si="1"/>
        <v/>
      </c>
      <c r="K59" s="57" t="str">
        <f t="shared" si="2"/>
        <v/>
      </c>
      <c r="L59" s="58" t="str">
        <f t="shared" si="3"/>
        <v/>
      </c>
      <c r="M59" s="59" t="str">
        <f t="shared" si="4"/>
        <v/>
      </c>
      <c r="N59" s="59" t="str">
        <f t="shared" si="5"/>
        <v/>
      </c>
      <c r="O59" s="60" t="str">
        <f t="shared" si="6"/>
        <v/>
      </c>
      <c r="P59" s="61" t="str">
        <f t="shared" si="7"/>
        <v/>
      </c>
    </row>
    <row r="60" spans="3:16" s="6" customFormat="1" ht="18.75" x14ac:dyDescent="0.3">
      <c r="C60" s="107" t="s">
        <v>42</v>
      </c>
      <c r="D60" s="24"/>
      <c r="E60" s="25"/>
      <c r="F60" s="25"/>
      <c r="G60" s="25"/>
      <c r="H60" s="26"/>
      <c r="I60" s="55" t="str">
        <f t="shared" si="0"/>
        <v/>
      </c>
      <c r="J60" s="56" t="str">
        <f t="shared" si="1"/>
        <v/>
      </c>
      <c r="K60" s="57" t="str">
        <f t="shared" si="2"/>
        <v/>
      </c>
      <c r="L60" s="58" t="str">
        <f t="shared" si="3"/>
        <v/>
      </c>
      <c r="M60" s="59" t="str">
        <f t="shared" si="4"/>
        <v/>
      </c>
      <c r="N60" s="59" t="str">
        <f t="shared" si="5"/>
        <v/>
      </c>
      <c r="O60" s="60" t="str">
        <f t="shared" si="6"/>
        <v/>
      </c>
      <c r="P60" s="61" t="str">
        <f t="shared" si="7"/>
        <v/>
      </c>
    </row>
    <row r="61" spans="3:16" s="6" customFormat="1" ht="18.75" x14ac:dyDescent="0.3">
      <c r="C61" s="107" t="s">
        <v>43</v>
      </c>
      <c r="D61" s="24"/>
      <c r="E61" s="25"/>
      <c r="F61" s="25"/>
      <c r="G61" s="25"/>
      <c r="H61" s="26"/>
      <c r="I61" s="55" t="str">
        <f t="shared" si="0"/>
        <v/>
      </c>
      <c r="J61" s="56" t="str">
        <f t="shared" si="1"/>
        <v/>
      </c>
      <c r="K61" s="57" t="str">
        <f t="shared" si="2"/>
        <v/>
      </c>
      <c r="L61" s="58" t="str">
        <f t="shared" si="3"/>
        <v/>
      </c>
      <c r="M61" s="59" t="str">
        <f t="shared" si="4"/>
        <v/>
      </c>
      <c r="N61" s="59" t="str">
        <f t="shared" si="5"/>
        <v/>
      </c>
      <c r="O61" s="60" t="str">
        <f t="shared" si="6"/>
        <v/>
      </c>
      <c r="P61" s="61" t="str">
        <f t="shared" si="7"/>
        <v/>
      </c>
    </row>
    <row r="62" spans="3:16" s="6" customFormat="1" ht="18.75" x14ac:dyDescent="0.3">
      <c r="C62" s="107" t="s">
        <v>44</v>
      </c>
      <c r="D62" s="24"/>
      <c r="E62" s="25"/>
      <c r="F62" s="25"/>
      <c r="G62" s="25"/>
      <c r="H62" s="26"/>
      <c r="I62" s="55" t="str">
        <f t="shared" si="0"/>
        <v/>
      </c>
      <c r="J62" s="56" t="str">
        <f t="shared" si="1"/>
        <v/>
      </c>
      <c r="K62" s="57" t="str">
        <f t="shared" si="2"/>
        <v/>
      </c>
      <c r="L62" s="58" t="str">
        <f t="shared" si="3"/>
        <v/>
      </c>
      <c r="M62" s="59" t="str">
        <f t="shared" si="4"/>
        <v/>
      </c>
      <c r="N62" s="59" t="str">
        <f t="shared" si="5"/>
        <v/>
      </c>
      <c r="O62" s="60" t="str">
        <f t="shared" si="6"/>
        <v/>
      </c>
      <c r="P62" s="61" t="str">
        <f t="shared" si="7"/>
        <v/>
      </c>
    </row>
    <row r="63" spans="3:16" s="6" customFormat="1" ht="18.75" x14ac:dyDescent="0.3">
      <c r="C63" s="107" t="s">
        <v>45</v>
      </c>
      <c r="D63" s="24"/>
      <c r="E63" s="25"/>
      <c r="F63" s="25"/>
      <c r="G63" s="25"/>
      <c r="H63" s="26"/>
      <c r="I63" s="55" t="str">
        <f t="shared" si="0"/>
        <v/>
      </c>
      <c r="J63" s="56" t="str">
        <f t="shared" si="1"/>
        <v/>
      </c>
      <c r="K63" s="57" t="str">
        <f t="shared" si="2"/>
        <v/>
      </c>
      <c r="L63" s="58" t="str">
        <f t="shared" si="3"/>
        <v/>
      </c>
      <c r="M63" s="59" t="str">
        <f t="shared" si="4"/>
        <v/>
      </c>
      <c r="N63" s="59" t="str">
        <f t="shared" si="5"/>
        <v/>
      </c>
      <c r="O63" s="60" t="str">
        <f t="shared" si="6"/>
        <v/>
      </c>
      <c r="P63" s="61" t="str">
        <f t="shared" si="7"/>
        <v/>
      </c>
    </row>
    <row r="64" spans="3:16" s="6" customFormat="1" ht="18.75" x14ac:dyDescent="0.3">
      <c r="C64" s="107" t="s">
        <v>46</v>
      </c>
      <c r="D64" s="24"/>
      <c r="E64" s="25"/>
      <c r="F64" s="25"/>
      <c r="G64" s="25"/>
      <c r="H64" s="26"/>
      <c r="I64" s="55" t="str">
        <f t="shared" si="0"/>
        <v/>
      </c>
      <c r="J64" s="56" t="str">
        <f t="shared" si="1"/>
        <v/>
      </c>
      <c r="K64" s="57" t="str">
        <f t="shared" si="2"/>
        <v/>
      </c>
      <c r="L64" s="58" t="str">
        <f t="shared" si="3"/>
        <v/>
      </c>
      <c r="M64" s="59" t="str">
        <f t="shared" si="4"/>
        <v/>
      </c>
      <c r="N64" s="59" t="str">
        <f t="shared" si="5"/>
        <v/>
      </c>
      <c r="O64" s="60" t="str">
        <f t="shared" si="6"/>
        <v/>
      </c>
      <c r="P64" s="61" t="str">
        <f t="shared" si="7"/>
        <v/>
      </c>
    </row>
    <row r="65" spans="3:16" s="6" customFormat="1" ht="18.75" x14ac:dyDescent="0.3">
      <c r="C65" s="107" t="s">
        <v>47</v>
      </c>
      <c r="D65" s="24"/>
      <c r="E65" s="25"/>
      <c r="F65" s="25"/>
      <c r="G65" s="25"/>
      <c r="H65" s="26"/>
      <c r="I65" s="55" t="str">
        <f t="shared" si="0"/>
        <v/>
      </c>
      <c r="J65" s="56" t="str">
        <f t="shared" si="1"/>
        <v/>
      </c>
      <c r="K65" s="57" t="str">
        <f t="shared" si="2"/>
        <v/>
      </c>
      <c r="L65" s="58" t="str">
        <f t="shared" si="3"/>
        <v/>
      </c>
      <c r="M65" s="59" t="str">
        <f t="shared" si="4"/>
        <v/>
      </c>
      <c r="N65" s="59" t="str">
        <f t="shared" si="5"/>
        <v/>
      </c>
      <c r="O65" s="60" t="str">
        <f t="shared" si="6"/>
        <v/>
      </c>
      <c r="P65" s="61" t="str">
        <f t="shared" si="7"/>
        <v/>
      </c>
    </row>
    <row r="66" spans="3:16" s="6" customFormat="1" ht="18.75" x14ac:dyDescent="0.3">
      <c r="C66" s="107" t="s">
        <v>48</v>
      </c>
      <c r="D66" s="24"/>
      <c r="E66" s="25"/>
      <c r="F66" s="25"/>
      <c r="G66" s="25"/>
      <c r="H66" s="26"/>
      <c r="I66" s="55" t="str">
        <f t="shared" si="0"/>
        <v/>
      </c>
      <c r="J66" s="56" t="str">
        <f t="shared" si="1"/>
        <v/>
      </c>
      <c r="K66" s="57" t="str">
        <f t="shared" si="2"/>
        <v/>
      </c>
      <c r="L66" s="58" t="str">
        <f t="shared" si="3"/>
        <v/>
      </c>
      <c r="M66" s="59" t="str">
        <f t="shared" si="4"/>
        <v/>
      </c>
      <c r="N66" s="59" t="str">
        <f t="shared" si="5"/>
        <v/>
      </c>
      <c r="O66" s="60" t="str">
        <f t="shared" si="6"/>
        <v/>
      </c>
      <c r="P66" s="61" t="str">
        <f t="shared" si="7"/>
        <v/>
      </c>
    </row>
    <row r="67" spans="3:16" s="6" customFormat="1" ht="18.75" x14ac:dyDescent="0.3">
      <c r="C67" s="107" t="s">
        <v>49</v>
      </c>
      <c r="D67" s="24"/>
      <c r="E67" s="25"/>
      <c r="F67" s="25"/>
      <c r="G67" s="25"/>
      <c r="H67" s="26"/>
      <c r="I67" s="55" t="str">
        <f t="shared" si="0"/>
        <v/>
      </c>
      <c r="J67" s="56" t="str">
        <f t="shared" si="1"/>
        <v/>
      </c>
      <c r="K67" s="57" t="str">
        <f t="shared" si="2"/>
        <v/>
      </c>
      <c r="L67" s="58" t="str">
        <f t="shared" si="3"/>
        <v/>
      </c>
      <c r="M67" s="59" t="str">
        <f t="shared" si="4"/>
        <v/>
      </c>
      <c r="N67" s="59" t="str">
        <f t="shared" si="5"/>
        <v/>
      </c>
      <c r="O67" s="60" t="str">
        <f t="shared" si="6"/>
        <v/>
      </c>
      <c r="P67" s="61" t="str">
        <f t="shared" si="7"/>
        <v/>
      </c>
    </row>
    <row r="68" spans="3:16" s="6" customFormat="1" ht="18.75" x14ac:dyDescent="0.3">
      <c r="C68" s="107" t="s">
        <v>50</v>
      </c>
      <c r="D68" s="24"/>
      <c r="E68" s="25"/>
      <c r="F68" s="25"/>
      <c r="G68" s="25"/>
      <c r="H68" s="26"/>
      <c r="I68" s="55" t="str">
        <f t="shared" si="0"/>
        <v/>
      </c>
      <c r="J68" s="56" t="str">
        <f t="shared" si="1"/>
        <v/>
      </c>
      <c r="K68" s="57" t="str">
        <f t="shared" si="2"/>
        <v/>
      </c>
      <c r="L68" s="58" t="str">
        <f t="shared" si="3"/>
        <v/>
      </c>
      <c r="M68" s="59" t="str">
        <f t="shared" si="4"/>
        <v/>
      </c>
      <c r="N68" s="59" t="str">
        <f t="shared" si="5"/>
        <v/>
      </c>
      <c r="O68" s="60" t="str">
        <f t="shared" si="6"/>
        <v/>
      </c>
      <c r="P68" s="61" t="str">
        <f t="shared" si="7"/>
        <v/>
      </c>
    </row>
    <row r="69" spans="3:16" s="6" customFormat="1" ht="18.75" x14ac:dyDescent="0.3">
      <c r="C69" s="107" t="s">
        <v>51</v>
      </c>
      <c r="D69" s="24"/>
      <c r="E69" s="25"/>
      <c r="F69" s="25"/>
      <c r="G69" s="25"/>
      <c r="H69" s="26"/>
      <c r="I69" s="55" t="str">
        <f t="shared" si="0"/>
        <v/>
      </c>
      <c r="J69" s="56" t="str">
        <f t="shared" si="1"/>
        <v/>
      </c>
      <c r="K69" s="57" t="str">
        <f t="shared" si="2"/>
        <v/>
      </c>
      <c r="L69" s="58" t="str">
        <f t="shared" si="3"/>
        <v/>
      </c>
      <c r="M69" s="59" t="str">
        <f t="shared" si="4"/>
        <v/>
      </c>
      <c r="N69" s="59" t="str">
        <f t="shared" si="5"/>
        <v/>
      </c>
      <c r="O69" s="60" t="str">
        <f t="shared" si="6"/>
        <v/>
      </c>
      <c r="P69" s="61" t="str">
        <f t="shared" si="7"/>
        <v/>
      </c>
    </row>
    <row r="70" spans="3:16" s="6" customFormat="1" ht="18.75" x14ac:dyDescent="0.3">
      <c r="C70" s="107" t="s">
        <v>52</v>
      </c>
      <c r="D70" s="24"/>
      <c r="E70" s="25"/>
      <c r="F70" s="25"/>
      <c r="G70" s="25"/>
      <c r="H70" s="26"/>
      <c r="I70" s="55" t="str">
        <f t="shared" si="0"/>
        <v/>
      </c>
      <c r="J70" s="56" t="str">
        <f t="shared" si="1"/>
        <v/>
      </c>
      <c r="K70" s="57" t="str">
        <f t="shared" si="2"/>
        <v/>
      </c>
      <c r="L70" s="58" t="str">
        <f t="shared" si="3"/>
        <v/>
      </c>
      <c r="M70" s="59" t="str">
        <f t="shared" si="4"/>
        <v/>
      </c>
      <c r="N70" s="59" t="str">
        <f t="shared" si="5"/>
        <v/>
      </c>
      <c r="O70" s="60" t="str">
        <f t="shared" si="6"/>
        <v/>
      </c>
      <c r="P70" s="61" t="str">
        <f t="shared" si="7"/>
        <v/>
      </c>
    </row>
    <row r="71" spans="3:16" s="6" customFormat="1" ht="19.5" thickBot="1" x14ac:dyDescent="0.35">
      <c r="C71" s="108" t="s">
        <v>53</v>
      </c>
      <c r="D71" s="30"/>
      <c r="E71" s="31"/>
      <c r="F71" s="31"/>
      <c r="G71" s="31"/>
      <c r="H71" s="32"/>
      <c r="I71" s="74" t="str">
        <f t="shared" si="0"/>
        <v/>
      </c>
      <c r="J71" s="75" t="str">
        <f t="shared" si="1"/>
        <v/>
      </c>
      <c r="K71" s="76" t="str">
        <f t="shared" si="2"/>
        <v/>
      </c>
      <c r="L71" s="58" t="str">
        <f t="shared" si="3"/>
        <v/>
      </c>
      <c r="M71" s="59" t="str">
        <f t="shared" si="4"/>
        <v/>
      </c>
      <c r="N71" s="59" t="str">
        <f t="shared" si="5"/>
        <v/>
      </c>
      <c r="O71" s="60" t="str">
        <f t="shared" si="6"/>
        <v/>
      </c>
      <c r="P71" s="68" t="str">
        <f t="shared" si="7"/>
        <v/>
      </c>
    </row>
    <row r="72" spans="3:16" x14ac:dyDescent="0.25">
      <c r="C72" s="117" t="s">
        <v>138</v>
      </c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</row>
  </sheetData>
  <mergeCells count="5">
    <mergeCell ref="I9:K9"/>
    <mergeCell ref="L18:P18"/>
    <mergeCell ref="C72:P72"/>
    <mergeCell ref="I18:K18"/>
    <mergeCell ref="D18:H18"/>
  </mergeCells>
  <hyperlinks>
    <hyperlink ref="C18" location="GRAPH!A1" display="test"/>
  </hyperlinks>
  <pageMargins left="0.7" right="0.7" top="0.78740157499999996" bottom="0.78740157499999996" header="0.3" footer="0.3"/>
  <pageSetup paperSize="9" scale="44" orientation="portrait" r:id="rId1"/>
  <ignoredErrors>
    <ignoredError sqref="I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C6:C42"/>
  <sheetViews>
    <sheetView workbookViewId="0"/>
  </sheetViews>
  <sheetFormatPr baseColWidth="10" defaultRowHeight="15" x14ac:dyDescent="0.25"/>
  <cols>
    <col min="1" max="16384" width="11.42578125" style="1"/>
  </cols>
  <sheetData>
    <row r="6" spans="3:3" ht="34.5" x14ac:dyDescent="0.45">
      <c r="C6" s="110" t="s">
        <v>118</v>
      </c>
    </row>
    <row r="40" spans="3:3" x14ac:dyDescent="0.25">
      <c r="C40" s="1" t="s">
        <v>178</v>
      </c>
    </row>
    <row r="41" spans="3:3" x14ac:dyDescent="0.25">
      <c r="C41" s="1" t="s">
        <v>170</v>
      </c>
    </row>
    <row r="42" spans="3:3" x14ac:dyDescent="0.25">
      <c r="C42" s="1" t="s">
        <v>179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C6:G46"/>
  <sheetViews>
    <sheetView workbookViewId="0"/>
  </sheetViews>
  <sheetFormatPr baseColWidth="10" defaultRowHeight="15" x14ac:dyDescent="0.25"/>
  <cols>
    <col min="1" max="16384" width="11.42578125" style="1"/>
  </cols>
  <sheetData>
    <row r="6" spans="3:7" ht="34.5" x14ac:dyDescent="0.45">
      <c r="C6" s="110" t="s">
        <v>97</v>
      </c>
    </row>
    <row r="8" spans="3:7" x14ac:dyDescent="0.25">
      <c r="C8" s="1" t="s">
        <v>98</v>
      </c>
    </row>
    <row r="9" spans="3:7" x14ac:dyDescent="0.25">
      <c r="C9" s="1" t="s">
        <v>99</v>
      </c>
    </row>
    <row r="10" spans="3:7" x14ac:dyDescent="0.25">
      <c r="C10" s="1" t="s">
        <v>100</v>
      </c>
    </row>
    <row r="11" spans="3:7" x14ac:dyDescent="0.25">
      <c r="C11" s="1" t="s">
        <v>101</v>
      </c>
    </row>
    <row r="12" spans="3:7" x14ac:dyDescent="0.25">
      <c r="C12" s="1" t="s">
        <v>102</v>
      </c>
    </row>
    <row r="13" spans="3:7" x14ac:dyDescent="0.25">
      <c r="C13" s="1" t="s">
        <v>103</v>
      </c>
    </row>
    <row r="14" spans="3:7" x14ac:dyDescent="0.25">
      <c r="C14" s="1" t="s">
        <v>104</v>
      </c>
    </row>
    <row r="15" spans="3:7" ht="15.75" thickBot="1" x14ac:dyDescent="0.3"/>
    <row r="16" spans="3:7" ht="15.75" thickBot="1" x14ac:dyDescent="0.3">
      <c r="C16" s="20" t="s">
        <v>116</v>
      </c>
      <c r="D16" s="1" t="s">
        <v>164</v>
      </c>
      <c r="F16" s="109" t="s">
        <v>166</v>
      </c>
      <c r="G16" s="1" t="s">
        <v>165</v>
      </c>
    </row>
    <row r="18" spans="3:3" x14ac:dyDescent="0.25">
      <c r="C18" s="17" t="s">
        <v>105</v>
      </c>
    </row>
    <row r="20" spans="3:3" x14ac:dyDescent="0.25">
      <c r="C20" s="1" t="s">
        <v>106</v>
      </c>
    </row>
    <row r="21" spans="3:3" x14ac:dyDescent="0.25">
      <c r="C21" s="1" t="s">
        <v>107</v>
      </c>
    </row>
    <row r="22" spans="3:3" x14ac:dyDescent="0.25">
      <c r="C22" t="s">
        <v>108</v>
      </c>
    </row>
    <row r="25" spans="3:3" ht="34.5" x14ac:dyDescent="0.45">
      <c r="C25" s="110" t="s">
        <v>114</v>
      </c>
    </row>
    <row r="27" spans="3:3" x14ac:dyDescent="0.25">
      <c r="C27" s="1" t="s">
        <v>113</v>
      </c>
    </row>
    <row r="28" spans="3:3" x14ac:dyDescent="0.25">
      <c r="C28" s="1" t="s">
        <v>111</v>
      </c>
    </row>
    <row r="29" spans="3:3" x14ac:dyDescent="0.25">
      <c r="C29" s="1" t="s">
        <v>112</v>
      </c>
    </row>
    <row r="30" spans="3:3" x14ac:dyDescent="0.25">
      <c r="C30" s="1" t="s">
        <v>115</v>
      </c>
    </row>
    <row r="33" spans="3:3" ht="34.5" x14ac:dyDescent="0.45">
      <c r="C33" s="110" t="s">
        <v>109</v>
      </c>
    </row>
    <row r="35" spans="3:3" x14ac:dyDescent="0.25">
      <c r="C35" s="1" t="s">
        <v>110</v>
      </c>
    </row>
    <row r="36" spans="3:3" x14ac:dyDescent="0.25">
      <c r="C36" s="1" t="s">
        <v>117</v>
      </c>
    </row>
    <row r="39" spans="3:3" ht="34.5" x14ac:dyDescent="0.45">
      <c r="C39" s="14" t="s">
        <v>131</v>
      </c>
    </row>
    <row r="41" spans="3:3" x14ac:dyDescent="0.25">
      <c r="C41" s="1" t="s">
        <v>132</v>
      </c>
    </row>
    <row r="42" spans="3:3" x14ac:dyDescent="0.25">
      <c r="C42" s="1" t="s">
        <v>133</v>
      </c>
    </row>
    <row r="43" spans="3:3" x14ac:dyDescent="0.25">
      <c r="C43" s="1" t="s">
        <v>134</v>
      </c>
    </row>
    <row r="44" spans="3:3" x14ac:dyDescent="0.25">
      <c r="C44" s="1" t="s">
        <v>135</v>
      </c>
    </row>
    <row r="45" spans="3:3" x14ac:dyDescent="0.25">
      <c r="C45" s="1" t="s">
        <v>136</v>
      </c>
    </row>
    <row r="46" spans="3:3" x14ac:dyDescent="0.25">
      <c r="C46" s="1" t="s">
        <v>137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C6:F34"/>
  <sheetViews>
    <sheetView workbookViewId="0"/>
  </sheetViews>
  <sheetFormatPr baseColWidth="10" defaultRowHeight="15" x14ac:dyDescent="0.25"/>
  <cols>
    <col min="1" max="3" width="11.42578125" style="1"/>
    <col min="4" max="4" width="23.5703125" style="1" customWidth="1"/>
    <col min="5" max="5" width="16.140625" style="1" customWidth="1"/>
    <col min="6" max="6" width="15.85546875" style="1" customWidth="1"/>
    <col min="7" max="16384" width="11.42578125" style="1"/>
  </cols>
  <sheetData>
    <row r="6" spans="3:4" ht="34.5" x14ac:dyDescent="0.45">
      <c r="C6" s="110" t="s">
        <v>124</v>
      </c>
    </row>
    <row r="8" spans="3:4" x14ac:dyDescent="0.25">
      <c r="C8" s="2" t="s">
        <v>71</v>
      </c>
      <c r="D8" s="1" t="s">
        <v>121</v>
      </c>
    </row>
    <row r="9" spans="3:4" x14ac:dyDescent="0.25">
      <c r="C9" s="2"/>
    </row>
    <row r="10" spans="3:4" x14ac:dyDescent="0.25">
      <c r="C10" s="2" t="s">
        <v>68</v>
      </c>
      <c r="D10" s="1" t="s">
        <v>122</v>
      </c>
    </row>
    <row r="11" spans="3:4" x14ac:dyDescent="0.25">
      <c r="C11" s="2" t="s">
        <v>67</v>
      </c>
      <c r="D11" s="1" t="s">
        <v>123</v>
      </c>
    </row>
    <row r="12" spans="3:4" x14ac:dyDescent="0.25">
      <c r="C12" s="2" t="s">
        <v>69</v>
      </c>
      <c r="D12" s="1" t="s">
        <v>177</v>
      </c>
    </row>
    <row r="20" spans="3:6" ht="34.5" x14ac:dyDescent="0.45">
      <c r="C20" s="110" t="s">
        <v>141</v>
      </c>
    </row>
    <row r="22" spans="3:6" x14ac:dyDescent="0.25">
      <c r="C22" s="1" t="s">
        <v>161</v>
      </c>
    </row>
    <row r="23" spans="3:6" x14ac:dyDescent="0.25">
      <c r="C23" s="15" t="s">
        <v>162</v>
      </c>
    </row>
    <row r="25" spans="3:6" x14ac:dyDescent="0.25">
      <c r="C25" s="2" t="s">
        <v>163</v>
      </c>
    </row>
    <row r="27" spans="3:6" x14ac:dyDescent="0.25">
      <c r="D27" s="1" t="s">
        <v>142</v>
      </c>
    </row>
    <row r="28" spans="3:6" x14ac:dyDescent="0.25">
      <c r="D28" s="1" t="s">
        <v>143</v>
      </c>
      <c r="E28" s="1" t="s">
        <v>144</v>
      </c>
      <c r="F28" s="1" t="s">
        <v>145</v>
      </c>
    </row>
    <row r="29" spans="3:6" x14ac:dyDescent="0.25">
      <c r="C29" s="1" t="s">
        <v>146</v>
      </c>
      <c r="D29" s="1" t="s">
        <v>147</v>
      </c>
      <c r="E29" s="1" t="s">
        <v>148</v>
      </c>
    </row>
    <row r="30" spans="3:6" x14ac:dyDescent="0.25">
      <c r="D30" s="1" t="s">
        <v>149</v>
      </c>
      <c r="E30" s="1" t="s">
        <v>150</v>
      </c>
    </row>
    <row r="31" spans="3:6" x14ac:dyDescent="0.25">
      <c r="D31" s="16" t="s">
        <v>151</v>
      </c>
      <c r="E31" s="19" t="s">
        <v>152</v>
      </c>
      <c r="F31" s="16" t="s">
        <v>151</v>
      </c>
    </row>
    <row r="32" spans="3:6" x14ac:dyDescent="0.25">
      <c r="D32" s="1" t="s">
        <v>153</v>
      </c>
      <c r="E32" s="1" t="s">
        <v>154</v>
      </c>
      <c r="F32" s="1" t="s">
        <v>155</v>
      </c>
    </row>
    <row r="33" spans="4:6" x14ac:dyDescent="0.25">
      <c r="D33" s="1" t="s">
        <v>156</v>
      </c>
      <c r="E33" s="1" t="s">
        <v>157</v>
      </c>
      <c r="F33" s="1" t="s">
        <v>158</v>
      </c>
    </row>
    <row r="34" spans="4:6" x14ac:dyDescent="0.25">
      <c r="D34" s="1" t="s">
        <v>159</v>
      </c>
      <c r="E34" s="1" t="s">
        <v>160</v>
      </c>
    </row>
  </sheetData>
  <hyperlinks>
    <hyperlink ref="C23" r:id="rId1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6:C42"/>
  <sheetViews>
    <sheetView workbookViewId="0"/>
  </sheetViews>
  <sheetFormatPr baseColWidth="10" defaultRowHeight="15" x14ac:dyDescent="0.25"/>
  <cols>
    <col min="1" max="16384" width="11.42578125" style="1"/>
  </cols>
  <sheetData>
    <row r="6" spans="3:3" ht="34.5" x14ac:dyDescent="0.45">
      <c r="C6" s="110" t="s">
        <v>82</v>
      </c>
    </row>
    <row r="8" spans="3:3" x14ac:dyDescent="0.25">
      <c r="C8" s="1" t="s">
        <v>83</v>
      </c>
    </row>
    <row r="10" spans="3:3" ht="15.75" x14ac:dyDescent="0.25">
      <c r="C10" s="7" t="s">
        <v>84</v>
      </c>
    </row>
    <row r="11" spans="3:3" ht="15.75" x14ac:dyDescent="0.25">
      <c r="C11" s="5" t="s">
        <v>85</v>
      </c>
    </row>
    <row r="12" spans="3:3" ht="15.75" x14ac:dyDescent="0.25">
      <c r="C12" s="7" t="s">
        <v>86</v>
      </c>
    </row>
    <row r="13" spans="3:3" ht="15.75" x14ac:dyDescent="0.25">
      <c r="C13" s="5" t="s">
        <v>87</v>
      </c>
    </row>
    <row r="16" spans="3:3" ht="34.5" x14ac:dyDescent="0.45">
      <c r="C16" s="110" t="s">
        <v>88</v>
      </c>
    </row>
    <row r="18" spans="3:3" x14ac:dyDescent="0.25">
      <c r="C18" s="17" t="s">
        <v>89</v>
      </c>
    </row>
    <row r="19" spans="3:3" x14ac:dyDescent="0.25">
      <c r="C19" s="1" t="s">
        <v>90</v>
      </c>
    </row>
    <row r="21" spans="3:3" x14ac:dyDescent="0.25">
      <c r="C21" s="1" t="s">
        <v>91</v>
      </c>
    </row>
    <row r="22" spans="3:3" x14ac:dyDescent="0.25">
      <c r="C22" s="15" t="s">
        <v>92</v>
      </c>
    </row>
    <row r="25" spans="3:3" ht="34.5" x14ac:dyDescent="0.45">
      <c r="C25" s="110" t="s">
        <v>93</v>
      </c>
    </row>
    <row r="27" spans="3:3" x14ac:dyDescent="0.25">
      <c r="C27" s="1" t="s">
        <v>96</v>
      </c>
    </row>
    <row r="28" spans="3:3" x14ac:dyDescent="0.25">
      <c r="C28" s="1" t="s">
        <v>94</v>
      </c>
    </row>
    <row r="29" spans="3:3" x14ac:dyDescent="0.25">
      <c r="C29" s="1" t="s">
        <v>95</v>
      </c>
    </row>
    <row r="32" spans="3:3" x14ac:dyDescent="0.25">
      <c r="C32" s="17" t="s">
        <v>119</v>
      </c>
    </row>
    <row r="33" spans="3:3" ht="23.25" x14ac:dyDescent="0.35">
      <c r="C33" s="18" t="s">
        <v>120</v>
      </c>
    </row>
    <row r="35" spans="3:3" ht="34.5" x14ac:dyDescent="0.45">
      <c r="C35" s="110" t="s">
        <v>139</v>
      </c>
    </row>
    <row r="37" spans="3:3" x14ac:dyDescent="0.25">
      <c r="C37" s="1" t="s">
        <v>140</v>
      </c>
    </row>
    <row r="39" spans="3:3" ht="34.5" x14ac:dyDescent="0.45">
      <c r="C39" s="110" t="s">
        <v>167</v>
      </c>
    </row>
    <row r="41" spans="3:3" x14ac:dyDescent="0.25">
      <c r="C41" s="1" t="s">
        <v>168</v>
      </c>
    </row>
    <row r="42" spans="3:3" x14ac:dyDescent="0.25">
      <c r="C42" s="1" t="s">
        <v>169</v>
      </c>
    </row>
  </sheetData>
  <hyperlinks>
    <hyperlink ref="C22" r:id="rId1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ERFOLGSTOOL</vt:lpstr>
      <vt:lpstr>GRAPH</vt:lpstr>
      <vt:lpstr>BENUTZERHINWEISE</vt:lpstr>
      <vt:lpstr>Hilfe Messwerte</vt:lpstr>
      <vt:lpstr>COPYRIGHT</vt:lpstr>
      <vt:lpstr>ERFOLGSTOOL!Druckbereich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sdhp Offline Erfolgstool</dc:title>
  <dc:creator>NICO</dc:creator>
  <cp:lastModifiedBy>SDHP</cp:lastModifiedBy>
  <cp:lastPrinted>2012-07-31T12:12:19Z</cp:lastPrinted>
  <dcterms:created xsi:type="dcterms:W3CDTF">2012-07-31T08:38:40Z</dcterms:created>
  <dcterms:modified xsi:type="dcterms:W3CDTF">2012-11-13T15:50:10Z</dcterms:modified>
</cp:coreProperties>
</file>